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N:\RMA-CPPP\REPORTING\LRC Reporting\"/>
    </mc:Choice>
  </mc:AlternateContent>
  <xr:revisionPtr revIDLastSave="0" documentId="8_{E5071F09-C5A4-478A-9025-864A3E123CAC}" xr6:coauthVersionLast="47" xr6:coauthVersionMax="47" xr10:uidLastSave="{00000000-0000-0000-0000-000000000000}"/>
  <bookViews>
    <workbookView xWindow="-110" yWindow="-110" windowWidth="19420" windowHeight="10300" firstSheet="1" activeTab="2" xr2:uid="{AF6A1F5B-0ED7-4A5B-8CFF-6C6CC5143E2C}"/>
  </bookViews>
  <sheets>
    <sheet name="KYTC_LARP FY2026 ALL 112025" sheetId="2" r:id="rId1"/>
    <sheet name="KYTC_LARP FY26 COUNTIES 112025" sheetId="3" r:id="rId2"/>
    <sheet name="KYTC_LARP FY2026 CITIES" sheetId="4" r:id="rId3"/>
  </sheets>
  <externalReferences>
    <externalReference r:id="rId4"/>
  </externalReferences>
  <definedNames>
    <definedName name="_xlnm._FilterDatabase" localSheetId="0">'KYTC_LARP FY2026 ALL 112025'!$A$1:$T$1</definedName>
    <definedName name="_xlnm._FilterDatabase" localSheetId="2">'KYTC_LARP FY2026 CITIES'!$A$1:$T$1</definedName>
    <definedName name="_xlnm._FilterDatabase" localSheetId="1">'KYTC_LARP FY26 COUNTIES 112025'!$A$1:$S$1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5" i="3" l="1"/>
  <c r="I304" i="3"/>
  <c r="I303" i="3"/>
  <c r="I302" i="3"/>
  <c r="I301" i="3"/>
  <c r="I300" i="3"/>
  <c r="I299" i="3"/>
  <c r="I298" i="3"/>
  <c r="J702" i="3" s="1"/>
  <c r="J821" i="2"/>
  <c r="J822" i="2"/>
  <c r="J824" i="2"/>
  <c r="J825" i="2"/>
  <c r="J826" i="2"/>
  <c r="J823" i="2"/>
  <c r="J827" i="2"/>
  <c r="J828" i="2"/>
  <c r="H525" i="4"/>
  <c r="C1235" i="2" s="1"/>
  <c r="C525" i="4"/>
  <c r="J524" i="4"/>
  <c r="J523" i="4"/>
  <c r="J522" i="4"/>
  <c r="J521" i="4"/>
  <c r="J520" i="4"/>
  <c r="J519" i="4"/>
  <c r="J518" i="4"/>
  <c r="J517" i="4"/>
  <c r="J516" i="4"/>
  <c r="J515" i="4"/>
  <c r="J514" i="4"/>
  <c r="J513" i="4"/>
  <c r="J512" i="4"/>
  <c r="J511" i="4"/>
  <c r="J510" i="4"/>
  <c r="J509" i="4"/>
  <c r="J508" i="4"/>
  <c r="J507" i="4"/>
  <c r="J506" i="4"/>
  <c r="J505" i="4"/>
  <c r="J504" i="4"/>
  <c r="J503" i="4"/>
  <c r="J502" i="4"/>
  <c r="J501" i="4"/>
  <c r="J500" i="4"/>
  <c r="J499" i="4"/>
  <c r="J498" i="4"/>
  <c r="J497" i="4"/>
  <c r="J496" i="4"/>
  <c r="J495" i="4"/>
  <c r="J494" i="4"/>
  <c r="J493" i="4"/>
  <c r="J492" i="4"/>
  <c r="J491" i="4"/>
  <c r="J490" i="4"/>
  <c r="J489" i="4"/>
  <c r="J488" i="4"/>
  <c r="J487" i="4"/>
  <c r="J486" i="4"/>
  <c r="J485" i="4"/>
  <c r="J484" i="4"/>
  <c r="J483" i="4"/>
  <c r="J482" i="4"/>
  <c r="J481" i="4"/>
  <c r="J480" i="4"/>
  <c r="J479" i="4"/>
  <c r="J478" i="4"/>
  <c r="J477" i="4"/>
  <c r="J476" i="4"/>
  <c r="J475" i="4"/>
  <c r="J474" i="4"/>
  <c r="J473" i="4"/>
  <c r="J472" i="4"/>
  <c r="J471" i="4"/>
  <c r="J470" i="4"/>
  <c r="J469" i="4"/>
  <c r="J468" i="4"/>
  <c r="J467" i="4"/>
  <c r="J466" i="4"/>
  <c r="J465" i="4"/>
  <c r="J464" i="4"/>
  <c r="J463" i="4"/>
  <c r="J462" i="4"/>
  <c r="J461" i="4"/>
  <c r="J460" i="4"/>
  <c r="J459" i="4"/>
  <c r="J458" i="4"/>
  <c r="J457" i="4"/>
  <c r="J456" i="4"/>
  <c r="J455" i="4"/>
  <c r="J454" i="4"/>
  <c r="J453" i="4"/>
  <c r="J452" i="4"/>
  <c r="J451" i="4"/>
  <c r="J450" i="4"/>
  <c r="J449" i="4"/>
  <c r="J448" i="4"/>
  <c r="J447" i="4"/>
  <c r="J446" i="4"/>
  <c r="J445" i="4"/>
  <c r="J444" i="4"/>
  <c r="J443" i="4"/>
  <c r="J442" i="4"/>
  <c r="J441" i="4"/>
  <c r="J440" i="4"/>
  <c r="J439" i="4"/>
  <c r="J438" i="4"/>
  <c r="J437" i="4"/>
  <c r="J436" i="4"/>
  <c r="J435" i="4"/>
  <c r="J434" i="4"/>
  <c r="J433" i="4"/>
  <c r="J432" i="4"/>
  <c r="J431" i="4"/>
  <c r="J430" i="4"/>
  <c r="J429" i="4"/>
  <c r="J428" i="4"/>
  <c r="J427" i="4"/>
  <c r="J426" i="4"/>
  <c r="J425" i="4"/>
  <c r="J424" i="4"/>
  <c r="J423" i="4"/>
  <c r="J422" i="4"/>
  <c r="J421" i="4"/>
  <c r="J420" i="4"/>
  <c r="J419" i="4"/>
  <c r="J418" i="4"/>
  <c r="J417" i="4"/>
  <c r="J416" i="4"/>
  <c r="J415" i="4"/>
  <c r="J414" i="4"/>
  <c r="J413" i="4"/>
  <c r="J412" i="4"/>
  <c r="J411" i="4"/>
  <c r="J410" i="4"/>
  <c r="J409" i="4"/>
  <c r="J408" i="4"/>
  <c r="J407" i="4"/>
  <c r="J406" i="4"/>
  <c r="J405" i="4"/>
  <c r="J404" i="4"/>
  <c r="J403" i="4"/>
  <c r="J402" i="4"/>
  <c r="J401" i="4"/>
  <c r="J400" i="4"/>
  <c r="J399" i="4"/>
  <c r="J398" i="4"/>
  <c r="J397" i="4"/>
  <c r="J396" i="4"/>
  <c r="J395" i="4"/>
  <c r="J394" i="4"/>
  <c r="J393" i="4"/>
  <c r="J392" i="4"/>
  <c r="J391" i="4"/>
  <c r="J390" i="4"/>
  <c r="J389" i="4"/>
  <c r="J388" i="4"/>
  <c r="J387" i="4"/>
  <c r="J386" i="4"/>
  <c r="J385" i="4"/>
  <c r="J384" i="4"/>
  <c r="J383" i="4"/>
  <c r="J382" i="4"/>
  <c r="J381" i="4"/>
  <c r="J380" i="4"/>
  <c r="J379" i="4"/>
  <c r="J378" i="4"/>
  <c r="J377" i="4"/>
  <c r="J376" i="4"/>
  <c r="J375" i="4"/>
  <c r="J374" i="4"/>
  <c r="J373" i="4"/>
  <c r="J372" i="4"/>
  <c r="J371" i="4"/>
  <c r="J370" i="4"/>
  <c r="J369" i="4"/>
  <c r="J368" i="4"/>
  <c r="J367" i="4"/>
  <c r="J366" i="4"/>
  <c r="J365" i="4"/>
  <c r="J364" i="4"/>
  <c r="J363" i="4"/>
  <c r="J362" i="4"/>
  <c r="J361" i="4"/>
  <c r="J360" i="4"/>
  <c r="J359" i="4"/>
  <c r="J358" i="4"/>
  <c r="J357" i="4"/>
  <c r="J356" i="4"/>
  <c r="J355" i="4"/>
  <c r="J354" i="4"/>
  <c r="J353" i="4"/>
  <c r="J352" i="4"/>
  <c r="J351" i="4"/>
  <c r="J350" i="4"/>
  <c r="J349" i="4"/>
  <c r="J348" i="4"/>
  <c r="J347" i="4"/>
  <c r="J346" i="4"/>
  <c r="J345" i="4"/>
  <c r="J344" i="4"/>
  <c r="J343" i="4"/>
  <c r="J342" i="4"/>
  <c r="J341" i="4"/>
  <c r="J340" i="4"/>
  <c r="J339" i="4"/>
  <c r="J338" i="4"/>
  <c r="J337" i="4"/>
  <c r="J336" i="4"/>
  <c r="J335" i="4"/>
  <c r="J334" i="4"/>
  <c r="J333" i="4"/>
  <c r="J332" i="4"/>
  <c r="J331" i="4"/>
  <c r="J330" i="4"/>
  <c r="J329" i="4"/>
  <c r="J328" i="4"/>
  <c r="J327" i="4"/>
  <c r="J326" i="4"/>
  <c r="J325" i="4"/>
  <c r="J324" i="4"/>
  <c r="J323" i="4"/>
  <c r="J322" i="4"/>
  <c r="J321" i="4"/>
  <c r="J320" i="4"/>
  <c r="J319" i="4"/>
  <c r="J318" i="4"/>
  <c r="J317" i="4"/>
  <c r="J316" i="4"/>
  <c r="J315" i="4"/>
  <c r="J314" i="4"/>
  <c r="J313" i="4"/>
  <c r="J312" i="4"/>
  <c r="J311" i="4"/>
  <c r="J310" i="4"/>
  <c r="J309" i="4"/>
  <c r="J308" i="4"/>
  <c r="J307" i="4"/>
  <c r="J306" i="4"/>
  <c r="J305" i="4"/>
  <c r="J304" i="4"/>
  <c r="J303" i="4"/>
  <c r="J302" i="4"/>
  <c r="J301" i="4"/>
  <c r="J300" i="4"/>
  <c r="J299" i="4"/>
  <c r="J298" i="4"/>
  <c r="J297" i="4"/>
  <c r="J296" i="4"/>
  <c r="J295" i="4"/>
  <c r="J294" i="4"/>
  <c r="J293" i="4"/>
  <c r="J292" i="4"/>
  <c r="J291" i="4"/>
  <c r="J290" i="4"/>
  <c r="J289" i="4"/>
  <c r="J288" i="4"/>
  <c r="J287" i="4"/>
  <c r="J286" i="4"/>
  <c r="J285" i="4"/>
  <c r="J284" i="4"/>
  <c r="J283" i="4"/>
  <c r="J282" i="4"/>
  <c r="J281" i="4"/>
  <c r="J280" i="4"/>
  <c r="J279" i="4"/>
  <c r="J278" i="4"/>
  <c r="J277" i="4"/>
  <c r="J276" i="4"/>
  <c r="J275" i="4"/>
  <c r="J274" i="4"/>
  <c r="J273" i="4"/>
  <c r="J272" i="4"/>
  <c r="J271" i="4"/>
  <c r="J270" i="4"/>
  <c r="J269" i="4"/>
  <c r="J268" i="4"/>
  <c r="J267" i="4"/>
  <c r="J266" i="4"/>
  <c r="J265" i="4"/>
  <c r="J264" i="4"/>
  <c r="J263" i="4"/>
  <c r="J262" i="4"/>
  <c r="J261" i="4"/>
  <c r="J260" i="4"/>
  <c r="J259" i="4"/>
  <c r="J258" i="4"/>
  <c r="J257"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J4" i="4"/>
  <c r="J3" i="4"/>
  <c r="J2" i="4"/>
  <c r="G702" i="3"/>
  <c r="C1234" i="2" s="1"/>
  <c r="C702" i="3"/>
  <c r="I701" i="3"/>
  <c r="I700" i="3"/>
  <c r="I699" i="3"/>
  <c r="I698" i="3"/>
  <c r="I697" i="3"/>
  <c r="I696" i="3"/>
  <c r="I695" i="3"/>
  <c r="I694" i="3"/>
  <c r="I693" i="3"/>
  <c r="I692" i="3"/>
  <c r="I691" i="3"/>
  <c r="I690" i="3"/>
  <c r="I689" i="3"/>
  <c r="I688" i="3"/>
  <c r="I687" i="3"/>
  <c r="I686" i="3"/>
  <c r="I685" i="3"/>
  <c r="I684" i="3"/>
  <c r="I683" i="3"/>
  <c r="I682" i="3"/>
  <c r="I681" i="3"/>
  <c r="I680" i="3"/>
  <c r="I679" i="3"/>
  <c r="I678" i="3"/>
  <c r="I677" i="3"/>
  <c r="I676" i="3"/>
  <c r="I675" i="3"/>
  <c r="I674" i="3"/>
  <c r="I673" i="3"/>
  <c r="I672" i="3"/>
  <c r="I671" i="3"/>
  <c r="I670" i="3"/>
  <c r="I669" i="3"/>
  <c r="I668" i="3"/>
  <c r="I667" i="3"/>
  <c r="I666" i="3"/>
  <c r="I665" i="3"/>
  <c r="I664" i="3"/>
  <c r="I663" i="3"/>
  <c r="I662" i="3"/>
  <c r="I661" i="3"/>
  <c r="I660" i="3"/>
  <c r="I659" i="3"/>
  <c r="I658" i="3"/>
  <c r="I657" i="3"/>
  <c r="I656" i="3"/>
  <c r="I655" i="3"/>
  <c r="I654" i="3"/>
  <c r="I653" i="3"/>
  <c r="I652" i="3"/>
  <c r="I651" i="3"/>
  <c r="I650" i="3"/>
  <c r="I649" i="3"/>
  <c r="I648" i="3"/>
  <c r="I647" i="3"/>
  <c r="I646" i="3"/>
  <c r="I645" i="3"/>
  <c r="I644" i="3"/>
  <c r="I643" i="3"/>
  <c r="I642" i="3"/>
  <c r="I641" i="3"/>
  <c r="I640" i="3"/>
  <c r="I639" i="3"/>
  <c r="I638" i="3"/>
  <c r="I637" i="3"/>
  <c r="I636" i="3"/>
  <c r="I635" i="3"/>
  <c r="I634" i="3"/>
  <c r="I633" i="3"/>
  <c r="I632" i="3"/>
  <c r="I631" i="3"/>
  <c r="I630" i="3"/>
  <c r="I629" i="3"/>
  <c r="I628" i="3"/>
  <c r="I627" i="3"/>
  <c r="I626" i="3"/>
  <c r="I625" i="3"/>
  <c r="I624" i="3"/>
  <c r="I623" i="3"/>
  <c r="I622" i="3"/>
  <c r="I621" i="3"/>
  <c r="I620" i="3"/>
  <c r="I619" i="3"/>
  <c r="I618" i="3"/>
  <c r="I617" i="3"/>
  <c r="I616" i="3"/>
  <c r="I615" i="3"/>
  <c r="I614" i="3"/>
  <c r="I613" i="3"/>
  <c r="I612" i="3"/>
  <c r="I611" i="3"/>
  <c r="I610" i="3"/>
  <c r="I609" i="3"/>
  <c r="I608" i="3"/>
  <c r="I607" i="3"/>
  <c r="I606" i="3"/>
  <c r="I605" i="3"/>
  <c r="I604" i="3"/>
  <c r="I603" i="3"/>
  <c r="I602" i="3"/>
  <c r="I601" i="3"/>
  <c r="I600" i="3"/>
  <c r="I599" i="3"/>
  <c r="I598" i="3"/>
  <c r="I597" i="3"/>
  <c r="I596" i="3"/>
  <c r="I595" i="3"/>
  <c r="I594" i="3"/>
  <c r="I593" i="3"/>
  <c r="I592" i="3"/>
  <c r="I591" i="3"/>
  <c r="I590" i="3"/>
  <c r="I589" i="3"/>
  <c r="I588" i="3"/>
  <c r="I587" i="3"/>
  <c r="I586" i="3"/>
  <c r="I585" i="3"/>
  <c r="I584" i="3"/>
  <c r="I583" i="3"/>
  <c r="I582" i="3"/>
  <c r="I581" i="3"/>
  <c r="I580" i="3"/>
  <c r="I579" i="3"/>
  <c r="I578" i="3"/>
  <c r="I577" i="3"/>
  <c r="I576" i="3"/>
  <c r="I575" i="3"/>
  <c r="I574" i="3"/>
  <c r="I573" i="3"/>
  <c r="I572" i="3"/>
  <c r="I571" i="3"/>
  <c r="I570" i="3"/>
  <c r="I569" i="3"/>
  <c r="I568" i="3"/>
  <c r="I567" i="3"/>
  <c r="I566" i="3"/>
  <c r="I565" i="3"/>
  <c r="I564" i="3"/>
  <c r="I563" i="3"/>
  <c r="I562" i="3"/>
  <c r="I561" i="3"/>
  <c r="I560" i="3"/>
  <c r="I559" i="3"/>
  <c r="I558" i="3"/>
  <c r="I557" i="3"/>
  <c r="I556" i="3"/>
  <c r="I555" i="3"/>
  <c r="I554" i="3"/>
  <c r="I553" i="3"/>
  <c r="I552" i="3"/>
  <c r="I551" i="3"/>
  <c r="I550" i="3"/>
  <c r="I549" i="3"/>
  <c r="I548" i="3"/>
  <c r="I547" i="3"/>
  <c r="I546" i="3"/>
  <c r="I545" i="3"/>
  <c r="I544" i="3"/>
  <c r="I543" i="3"/>
  <c r="I542" i="3"/>
  <c r="I541" i="3"/>
  <c r="I540" i="3"/>
  <c r="I539" i="3"/>
  <c r="I538" i="3"/>
  <c r="I537" i="3"/>
  <c r="I536" i="3"/>
  <c r="I535" i="3"/>
  <c r="I534" i="3"/>
  <c r="I533" i="3"/>
  <c r="I532" i="3"/>
  <c r="I531" i="3"/>
  <c r="I530" i="3"/>
  <c r="I529" i="3"/>
  <c r="I528" i="3"/>
  <c r="I527" i="3"/>
  <c r="I526" i="3"/>
  <c r="I525" i="3"/>
  <c r="I524" i="3"/>
  <c r="I523" i="3"/>
  <c r="I522" i="3"/>
  <c r="I521" i="3"/>
  <c r="I520" i="3"/>
  <c r="I519" i="3"/>
  <c r="I518" i="3"/>
  <c r="I517" i="3"/>
  <c r="I516" i="3"/>
  <c r="I515" i="3"/>
  <c r="I514" i="3"/>
  <c r="I513" i="3"/>
  <c r="I512" i="3"/>
  <c r="I511" i="3"/>
  <c r="I510" i="3"/>
  <c r="I509" i="3"/>
  <c r="I508" i="3"/>
  <c r="I507" i="3"/>
  <c r="I506" i="3"/>
  <c r="I505" i="3"/>
  <c r="I504" i="3"/>
  <c r="I503" i="3"/>
  <c r="I502" i="3"/>
  <c r="I501" i="3"/>
  <c r="I500" i="3"/>
  <c r="I499" i="3"/>
  <c r="I498" i="3"/>
  <c r="I497" i="3"/>
  <c r="I496" i="3"/>
  <c r="I495" i="3"/>
  <c r="I494" i="3"/>
  <c r="I493" i="3"/>
  <c r="I492" i="3"/>
  <c r="I491" i="3"/>
  <c r="I490" i="3"/>
  <c r="I489" i="3"/>
  <c r="I488" i="3"/>
  <c r="I487" i="3"/>
  <c r="I486" i="3"/>
  <c r="I485" i="3"/>
  <c r="I484" i="3"/>
  <c r="I483" i="3"/>
  <c r="I482" i="3"/>
  <c r="I481" i="3"/>
  <c r="I480" i="3"/>
  <c r="I479" i="3"/>
  <c r="I478" i="3"/>
  <c r="I477" i="3"/>
  <c r="I476" i="3"/>
  <c r="I475" i="3"/>
  <c r="I474" i="3"/>
  <c r="I473" i="3"/>
  <c r="I472" i="3"/>
  <c r="I471" i="3"/>
  <c r="I470" i="3"/>
  <c r="I469" i="3"/>
  <c r="I468" i="3"/>
  <c r="I467" i="3"/>
  <c r="I466" i="3"/>
  <c r="I465" i="3"/>
  <c r="I464" i="3"/>
  <c r="I463" i="3"/>
  <c r="I462" i="3"/>
  <c r="I461" i="3"/>
  <c r="I460" i="3"/>
  <c r="I459" i="3"/>
  <c r="I458" i="3"/>
  <c r="I457" i="3"/>
  <c r="I456" i="3"/>
  <c r="I455" i="3"/>
  <c r="I454" i="3"/>
  <c r="I453" i="3"/>
  <c r="I452" i="3"/>
  <c r="I451" i="3"/>
  <c r="I450" i="3"/>
  <c r="I449" i="3"/>
  <c r="I448" i="3"/>
  <c r="I447" i="3"/>
  <c r="I446" i="3"/>
  <c r="I445" i="3"/>
  <c r="I444" i="3"/>
  <c r="I443" i="3"/>
  <c r="I442" i="3"/>
  <c r="I441" i="3"/>
  <c r="I440" i="3"/>
  <c r="I439" i="3"/>
  <c r="I438" i="3"/>
  <c r="I437" i="3"/>
  <c r="I436" i="3"/>
  <c r="I435" i="3"/>
  <c r="I434" i="3"/>
  <c r="I433" i="3"/>
  <c r="I432" i="3"/>
  <c r="I431" i="3"/>
  <c r="I430" i="3"/>
  <c r="I429" i="3"/>
  <c r="I428" i="3"/>
  <c r="I427" i="3"/>
  <c r="I426" i="3"/>
  <c r="I425" i="3"/>
  <c r="I424" i="3"/>
  <c r="I423" i="3"/>
  <c r="I422" i="3"/>
  <c r="I421" i="3"/>
  <c r="I420" i="3"/>
  <c r="I419" i="3"/>
  <c r="I418" i="3"/>
  <c r="I417" i="3"/>
  <c r="I416" i="3"/>
  <c r="I415" i="3"/>
  <c r="I414" i="3"/>
  <c r="I413" i="3"/>
  <c r="I412" i="3"/>
  <c r="I411" i="3"/>
  <c r="I410" i="3"/>
  <c r="I409" i="3"/>
  <c r="I408" i="3"/>
  <c r="I407" i="3"/>
  <c r="I406" i="3"/>
  <c r="I405" i="3"/>
  <c r="I404" i="3"/>
  <c r="I403" i="3"/>
  <c r="I402" i="3"/>
  <c r="I401" i="3"/>
  <c r="I400" i="3"/>
  <c r="I399" i="3"/>
  <c r="I398" i="3"/>
  <c r="I397" i="3"/>
  <c r="I396" i="3"/>
  <c r="I395" i="3"/>
  <c r="I394" i="3"/>
  <c r="I393" i="3"/>
  <c r="I392" i="3"/>
  <c r="I391" i="3"/>
  <c r="I390" i="3"/>
  <c r="I389" i="3"/>
  <c r="I388" i="3"/>
  <c r="I387" i="3"/>
  <c r="I386" i="3"/>
  <c r="I385" i="3"/>
  <c r="I384" i="3"/>
  <c r="I383" i="3"/>
  <c r="I382" i="3"/>
  <c r="I381" i="3"/>
  <c r="I380" i="3"/>
  <c r="I379" i="3"/>
  <c r="I378" i="3"/>
  <c r="I377" i="3"/>
  <c r="I376" i="3"/>
  <c r="I375" i="3"/>
  <c r="I374" i="3"/>
  <c r="I373" i="3"/>
  <c r="I372" i="3"/>
  <c r="I371" i="3"/>
  <c r="I370" i="3"/>
  <c r="I369" i="3"/>
  <c r="I368" i="3"/>
  <c r="I367" i="3"/>
  <c r="I366" i="3"/>
  <c r="I365" i="3"/>
  <c r="I364" i="3"/>
  <c r="I363" i="3"/>
  <c r="I362" i="3"/>
  <c r="I361" i="3"/>
  <c r="I360" i="3"/>
  <c r="I359" i="3"/>
  <c r="I358" i="3"/>
  <c r="I357" i="3"/>
  <c r="I356" i="3"/>
  <c r="I355" i="3"/>
  <c r="I354" i="3"/>
  <c r="I353" i="3"/>
  <c r="I352" i="3"/>
  <c r="I351" i="3"/>
  <c r="I350" i="3"/>
  <c r="I349" i="3"/>
  <c r="I348" i="3"/>
  <c r="I347" i="3"/>
  <c r="I346" i="3"/>
  <c r="I345" i="3"/>
  <c r="I344" i="3"/>
  <c r="I343" i="3"/>
  <c r="I342" i="3"/>
  <c r="I341" i="3"/>
  <c r="I340" i="3"/>
  <c r="I339" i="3"/>
  <c r="I338" i="3"/>
  <c r="I337" i="3"/>
  <c r="I336" i="3"/>
  <c r="I335" i="3"/>
  <c r="I334" i="3"/>
  <c r="I333" i="3"/>
  <c r="I332" i="3"/>
  <c r="I331" i="3"/>
  <c r="I330" i="3"/>
  <c r="I329" i="3"/>
  <c r="I328" i="3"/>
  <c r="I327" i="3"/>
  <c r="I326" i="3"/>
  <c r="I325" i="3"/>
  <c r="I324" i="3"/>
  <c r="I323" i="3"/>
  <c r="I322" i="3"/>
  <c r="I321" i="3"/>
  <c r="I320" i="3"/>
  <c r="I319" i="3"/>
  <c r="I318" i="3"/>
  <c r="I317" i="3"/>
  <c r="I316" i="3"/>
  <c r="I315" i="3"/>
  <c r="I314" i="3"/>
  <c r="I313" i="3"/>
  <c r="I312" i="3"/>
  <c r="I311" i="3"/>
  <c r="I310" i="3"/>
  <c r="I309" i="3"/>
  <c r="I308" i="3"/>
  <c r="I307" i="3"/>
  <c r="I306" i="3"/>
  <c r="I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I254" i="3"/>
  <c r="I253" i="3"/>
  <c r="I252" i="3"/>
  <c r="I251" i="3"/>
  <c r="I250" i="3"/>
  <c r="I249" i="3"/>
  <c r="I248" i="3"/>
  <c r="I247" i="3"/>
  <c r="I246" i="3"/>
  <c r="I245" i="3"/>
  <c r="I244" i="3"/>
  <c r="I243" i="3"/>
  <c r="I242" i="3"/>
  <c r="I241" i="3"/>
  <c r="I240" i="3"/>
  <c r="I239" i="3"/>
  <c r="I238" i="3"/>
  <c r="I237" i="3"/>
  <c r="I236" i="3"/>
  <c r="I235" i="3"/>
  <c r="I234" i="3"/>
  <c r="I233" i="3"/>
  <c r="I232" i="3"/>
  <c r="I231" i="3"/>
  <c r="I230" i="3"/>
  <c r="I229"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3" i="3"/>
  <c r="I2" i="3"/>
  <c r="J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H1225" i="2"/>
  <c r="H1226" i="2" s="1"/>
  <c r="K1225" i="2"/>
  <c r="B1229" i="2"/>
  <c r="H1229" i="2"/>
  <c r="H1230" i="2"/>
  <c r="H1231" i="2"/>
  <c r="I1231" i="2" s="1"/>
  <c r="H1232" i="2"/>
  <c r="H1233" i="2"/>
  <c r="I1233" i="2" s="1"/>
  <c r="H1234" i="2"/>
  <c r="D1234" i="2" l="1"/>
  <c r="J525" i="4"/>
  <c r="I702" i="3"/>
  <c r="I1232" i="2"/>
  <c r="I1234" i="2"/>
  <c r="J1225" i="2"/>
  <c r="J1226" i="2" s="1"/>
  <c r="H1235" i="2"/>
  <c r="C1236" i="2"/>
  <c r="D1235" i="2"/>
  <c r="I1229" i="2"/>
</calcChain>
</file>

<file path=xl/sharedStrings.xml><?xml version="1.0" encoding="utf-8"?>
<sst xmlns="http://schemas.openxmlformats.org/spreadsheetml/2006/main" count="28535" uniqueCount="4984">
  <si>
    <t>Project ID</t>
  </si>
  <si>
    <t>County Name</t>
  </si>
  <si>
    <t>District</t>
  </si>
  <si>
    <t>City</t>
  </si>
  <si>
    <t>Agency Owner</t>
  </si>
  <si>
    <t>Length (Tenth Mile)</t>
  </si>
  <si>
    <t>Current RT Unique</t>
  </si>
  <si>
    <t>Road Name</t>
  </si>
  <si>
    <t>2025-052-CS-2027  -000-0.0-0.1</t>
  </si>
  <si>
    <t>Yes</t>
  </si>
  <si>
    <t>No</t>
  </si>
  <si>
    <t>Intersects North Penn Avenue and Elm Street (Hwy 22)</t>
  </si>
  <si>
    <t>Henry</t>
  </si>
  <si>
    <t>Eminence</t>
  </si>
  <si>
    <t>Road has deep ruts and dips</t>
  </si>
  <si>
    <t>052-CS-2027  -000</t>
  </si>
  <si>
    <t>DOGWOOD LN</t>
  </si>
  <si>
    <t>2025-052-CS-2046  -000-0.0-0.3</t>
  </si>
  <si>
    <t>Intersects South Main Street and Hillcrest Drive</t>
  </si>
  <si>
    <t>Needs widened and KU pole moved.</t>
  </si>
  <si>
    <t>052-CS-2046  -000</t>
  </si>
  <si>
    <t>BLACKABY LN</t>
  </si>
  <si>
    <t>2025-052-CS-2012  -000-0.0-0.3</t>
  </si>
  <si>
    <t>Intersects West Broadway Street (Hwy 22) &amp; Eminence Terrace</t>
  </si>
  <si>
    <t>Road edge broke down</t>
  </si>
  <si>
    <t>052-CS-2012  -000</t>
  </si>
  <si>
    <t>CRABB AVE</t>
  </si>
  <si>
    <t>2025-052-CS-2017  -000-0.0-0.1</t>
  </si>
  <si>
    <t>None</t>
  </si>
  <si>
    <t>Intersects with West Broadway Street (Hwy 22) &amp; Fairview Court.</t>
  </si>
  <si>
    <t>OVEC School location</t>
  </si>
  <si>
    <t>052-CS-2017  -000</t>
  </si>
  <si>
    <t>EMINENCE TER | LAKEVIEW DR</t>
  </si>
  <si>
    <t>2025-052-CS-2056  -000-0.0-0.1</t>
  </si>
  <si>
    <t>Intersects with South Main Street (Hwy 55) &amp; Eminence Terrace near Helipad/OVEC School</t>
  </si>
  <si>
    <t>052-CS-2056  -000</t>
  </si>
  <si>
    <t>BELL AVE (2)</t>
  </si>
  <si>
    <t>2025-052-CR-1341C -000-0.0-0.7</t>
  </si>
  <si>
    <t>BMP 0 CR-1341C TO EMP 0.658</t>
  </si>
  <si>
    <t>County</t>
  </si>
  <si>
    <t>052-CR-1341C -000</t>
  </si>
  <si>
    <t>CHERRY LN</t>
  </si>
  <si>
    <t>2025-052-CR-1373  -000-0.0-0.7</t>
  </si>
  <si>
    <t>BMP 0 INT KY-153 TO EMP 0.676</t>
  </si>
  <si>
    <t>052-CR-1373  -000</t>
  </si>
  <si>
    <t>CEDAR RUN RD</t>
  </si>
  <si>
    <t>2025-052-CR-1216  -000-0.0-0.3</t>
  </si>
  <si>
    <t>BMP 0 INT KY-153 TO EMP 0.328</t>
  </si>
  <si>
    <t>052-CR-1216  -000</t>
  </si>
  <si>
    <t>STUCKERS LN</t>
  </si>
  <si>
    <t>2025-052-CR-1231  -000-0.0-0.9</t>
  </si>
  <si>
    <t>BMP 0  INT RADCLIFFE RD TO EMP 0.908</t>
  </si>
  <si>
    <t>052-CR-1231  -000</t>
  </si>
  <si>
    <t>BART SMITH RD</t>
  </si>
  <si>
    <t>2025-052-CR-1004  -000-0.0-0.4</t>
  </si>
  <si>
    <t>BMP 0 INT CAMPBELLSBURG RD TO EMP 0.382</t>
  </si>
  <si>
    <t>052-CR-1004  -000</t>
  </si>
  <si>
    <t>PARK ST</t>
  </si>
  <si>
    <t>2025-052-CR-1130  -000-0.4-1.0</t>
  </si>
  <si>
    <t>BMP 0.47 TO EMP 1.0</t>
  </si>
  <si>
    <t>052-CR-1130  -000</t>
  </si>
  <si>
    <t>DIXIE HWY</t>
  </si>
  <si>
    <t>2025-052-CR-1104  -000-0.0-0.9</t>
  </si>
  <si>
    <t>First 0.22 miles are asphalt pavement. The rest of the roadway is gravel. BMP 0  TO EMP 0.866</t>
  </si>
  <si>
    <t>052-CR-1104  -000</t>
  </si>
  <si>
    <t>GARRETT RD</t>
  </si>
  <si>
    <t>2025-052-CR-1229  -000-0.0-0.4</t>
  </si>
  <si>
    <t>BMP 0 KY-3323 TO EMP 0.432</t>
  </si>
  <si>
    <t>052-CR-1229  -000</t>
  </si>
  <si>
    <t>SAND SPRINGS RD</t>
  </si>
  <si>
    <t>Cities</t>
  </si>
  <si>
    <t>Total 5 or &lt;</t>
  </si>
  <si>
    <t>Counties</t>
  </si>
  <si>
    <t>Total 6's</t>
  </si>
  <si>
    <t>% Project Cost</t>
  </si>
  <si>
    <t>Project Cost</t>
  </si>
  <si>
    <t>Total 7's</t>
  </si>
  <si>
    <t>Total 8's</t>
  </si>
  <si>
    <t>Total 9's</t>
  </si>
  <si>
    <t>Total 10's</t>
  </si>
  <si>
    <t># Cities</t>
  </si>
  <si>
    <t>%</t>
  </si>
  <si>
    <t>TOTAL # PROJECTS</t>
  </si>
  <si>
    <t># Counties</t>
  </si>
  <si>
    <t xml:space="preserve">Average Cost </t>
  </si>
  <si>
    <t xml:space="preserve">BMP 0 TO EMP 0.0814, two pipe replacements and a large slip been removed </t>
  </si>
  <si>
    <t>RUSH FRK</t>
  </si>
  <si>
    <t>119-CR-1129  -000</t>
  </si>
  <si>
    <t>Wolfe</t>
  </si>
  <si>
    <t>2025-119-CR-1129  -000-0.0-0.8</t>
  </si>
  <si>
    <t>BMP 0 TO EMP 1.030</t>
  </si>
  <si>
    <t>HIRAM BRANCH RD</t>
  </si>
  <si>
    <t>119-CR-1332  -000</t>
  </si>
  <si>
    <t>2025-119-CR-1332  -000-0.0-1.0</t>
  </si>
  <si>
    <t>BMP 0 TO EMP 2.364</t>
  </si>
  <si>
    <t>CALABOOSE RIDGE RD</t>
  </si>
  <si>
    <t>119-CR-1313  -000</t>
  </si>
  <si>
    <t>2025-119-CR-1313  -000-0.0-2.4</t>
  </si>
  <si>
    <t>BMP 0 TO EMP 2.975</t>
  </si>
  <si>
    <t>MULLINS POINT RD</t>
  </si>
  <si>
    <t>119-CR-1218  -000</t>
  </si>
  <si>
    <t>2025-119-CR-1218  -000-0.0-3.0</t>
  </si>
  <si>
    <t>BMP 0 to EMP 1.3</t>
  </si>
  <si>
    <t>SANDY RIDGE RD</t>
  </si>
  <si>
    <t>118-CR-1426  -000</t>
  </si>
  <si>
    <t>Whitley</t>
  </si>
  <si>
    <t>2025-118-CR-1426  -000-0.0-1.3</t>
  </si>
  <si>
    <t>BMP 0 to EMP 0.325</t>
  </si>
  <si>
    <t>MARSEE TRL</t>
  </si>
  <si>
    <t>118-CR-1489  -000</t>
  </si>
  <si>
    <t>2025-118-CR-1489  -000-0.0-0.3</t>
  </si>
  <si>
    <t>BMP 0 INT US 25 to EMP 1.47</t>
  </si>
  <si>
    <t>HEMLOCK SUBDIVISION RD</t>
  </si>
  <si>
    <t>118-CR-1388A -000</t>
  </si>
  <si>
    <t>2025-118-CR-1388A -000-0.0-1.5</t>
  </si>
  <si>
    <t>BMP 0 to EMP 0.710</t>
  </si>
  <si>
    <t>MONHOLLEN RD</t>
  </si>
  <si>
    <t>118-CR-1131  -000</t>
  </si>
  <si>
    <t>2025-118-CR-1131  -000-0.0-0.7</t>
  </si>
  <si>
    <t>BMP 0 to EMP 0.4</t>
  </si>
  <si>
    <t>Priority 14</t>
  </si>
  <si>
    <t>SANDY CREEK SUBDIVISION RD</t>
  </si>
  <si>
    <t>118-CR-4001  -000</t>
  </si>
  <si>
    <t>2025-118-CR-4001  -000-0.0-0.4</t>
  </si>
  <si>
    <t>BMP 1.56  to EMP 2.3</t>
  </si>
  <si>
    <t>Priority 16</t>
  </si>
  <si>
    <t>WHITE OAK RD</t>
  </si>
  <si>
    <t>118-CR-1465  -000</t>
  </si>
  <si>
    <t>2025-118-CR-1465  -000-1.5-2.3</t>
  </si>
  <si>
    <t>BMP 0 to EMP 0.7</t>
  </si>
  <si>
    <t>Priority 8</t>
  </si>
  <si>
    <t>JOE YOUNGS RD</t>
  </si>
  <si>
    <t>118-CR-1443  -000</t>
  </si>
  <si>
    <t>2025-118-CR-1443  -000-0.0-0.7</t>
  </si>
  <si>
    <t>BMP 0 to EMP 0.761 INT Young Cemetery Rd</t>
  </si>
  <si>
    <t>Priority 5</t>
  </si>
  <si>
    <t>LANHAM TRACE RD</t>
  </si>
  <si>
    <t>118-CR-1440  -000</t>
  </si>
  <si>
    <t>2025-118-CR-1440  -000-0.0-0.8</t>
  </si>
  <si>
    <t>BMP 0 to EMP 1.422 CR 1440</t>
  </si>
  <si>
    <t xml:space="preserve">Priority 7 </t>
  </si>
  <si>
    <t>YOUNG CEMETERY RD</t>
  </si>
  <si>
    <t>118-CR-1439  -000</t>
  </si>
  <si>
    <t>2025-118-CR-1439  -000-0.0-1.0</t>
  </si>
  <si>
    <t>BMP 0.84 to EMP 4.028 INT KY 1804</t>
  </si>
  <si>
    <t>Priority 1</t>
  </si>
  <si>
    <t>BUCK CREEK RD</t>
  </si>
  <si>
    <t>118-CR-1253  -000</t>
  </si>
  <si>
    <t>2025-118-CR-1253  -000-0.9-4.0</t>
  </si>
  <si>
    <t>BMP 4.742 TO EMP 7.773 PROJECT #2</t>
  </si>
  <si>
    <t>Priority 12</t>
  </si>
  <si>
    <t>MUD CREEK - LOT RD</t>
  </si>
  <si>
    <t>118-CR-1221  -000</t>
  </si>
  <si>
    <t>2025-118-CR-1221  -000-4.7-7.8</t>
  </si>
  <si>
    <t>BMP 2.68 to EMP 4.168 PROJECT #1</t>
  </si>
  <si>
    <t>Priority 11</t>
  </si>
  <si>
    <t>2025-118-CR-1221  -000-2.7-4.1</t>
  </si>
  <si>
    <t>BMP 0 INT Tidal Wave Rd to EMP 0.797</t>
  </si>
  <si>
    <t>Priority 3</t>
  </si>
  <si>
    <t>AINER JACKSON LN</t>
  </si>
  <si>
    <t>118-CR-1105  -000</t>
  </si>
  <si>
    <t>2025-118-CR-1105  -000-0.0-0.8</t>
  </si>
  <si>
    <t>BMP 0 to EMP 0.394</t>
  </si>
  <si>
    <t>Priority 4</t>
  </si>
  <si>
    <t>ELLIOTT RD</t>
  </si>
  <si>
    <t>118-CR-1051  -000</t>
  </si>
  <si>
    <t>2025-118-CR-1051  -000-0.0-0.4</t>
  </si>
  <si>
    <t>bmp 1.469 to EMP 3.419</t>
  </si>
  <si>
    <t>Priority 9</t>
  </si>
  <si>
    <t>MAPLE CREEK RD</t>
  </si>
  <si>
    <t>118-CR-1007  -000</t>
  </si>
  <si>
    <t>2025-118-CR-1007  -000-1.4-3.4</t>
  </si>
  <si>
    <t>BMP 0 to EMP 0.8</t>
  </si>
  <si>
    <t>Priority 15</t>
  </si>
  <si>
    <t>WATTS CREEK RD</t>
  </si>
  <si>
    <t>118-CR-1002A -000</t>
  </si>
  <si>
    <t>2025-118-CR-1002A -000-0.0-0.8</t>
  </si>
  <si>
    <t>Several homes and farm entrances, good structure to the road a top layer would drastically improve the ride ability.</t>
  </si>
  <si>
    <t>LETCHER MELTON RD</t>
  </si>
  <si>
    <t>117-CR-1141  -000</t>
  </si>
  <si>
    <t>Webster</t>
  </si>
  <si>
    <t>2025-117-CR-1141  -000-0.0-2.3</t>
  </si>
  <si>
    <t>Pics attached</t>
  </si>
  <si>
    <t>JIM VILLINES RD</t>
  </si>
  <si>
    <t>117-CR-1202  -000</t>
  </si>
  <si>
    <t>2025-117-CR-1202  -000-2.0-2.8</t>
  </si>
  <si>
    <t>Sections of gravel</t>
  </si>
  <si>
    <t>Priority 2</t>
  </si>
  <si>
    <t>ESSELL MITCHELL RD</t>
  </si>
  <si>
    <t>117-CR-1336  -000</t>
  </si>
  <si>
    <t>2025-117-CR-1336  -000-0.0-2.6</t>
  </si>
  <si>
    <t>20+ homes</t>
  </si>
  <si>
    <t>SEBREE-PRATT RD</t>
  </si>
  <si>
    <t>117-CR-1011  -000</t>
  </si>
  <si>
    <t>2025-117-CR-1011  -000-0.0-1.8</t>
  </si>
  <si>
    <t xml:space="preserve">BMP 0 TO EMP 1.434. 1 utility cut. </t>
  </si>
  <si>
    <t>BIG SINKING RD</t>
  </si>
  <si>
    <t>116-CR-1113  -000</t>
  </si>
  <si>
    <t>Wayne</t>
  </si>
  <si>
    <t>2025-116-CR-1113  -000-0.0-1.4</t>
  </si>
  <si>
    <t xml:space="preserve">BMP 0 TO EMP 2.40. No utility cuts. </t>
  </si>
  <si>
    <t>DENNY HOLLOW SINKING RD</t>
  </si>
  <si>
    <t>116-CR-1111  -000</t>
  </si>
  <si>
    <t>2025-116-CR-1111  -000-0.0-2.4</t>
  </si>
  <si>
    <t xml:space="preserve">BMP 0 TO EMP 1.206 2 utility cuts. </t>
  </si>
  <si>
    <t>MYSTIC VW RD</t>
  </si>
  <si>
    <t>116-CR-1055  -000</t>
  </si>
  <si>
    <t>2025-116-CR-1055  -000-0.0-1.2</t>
  </si>
  <si>
    <t xml:space="preserve">BMP 0.43 TO EMP 1.694. 1 utility cut. </t>
  </si>
  <si>
    <t>FRAZER CHAPEL RD</t>
  </si>
  <si>
    <t>116-CR-1046  -000</t>
  </si>
  <si>
    <t>2025-116-CR-1046  -000-0.4-1.7</t>
  </si>
  <si>
    <t xml:space="preserve">BMP 0 TO EMP 1.310. No utility cuts. </t>
  </si>
  <si>
    <t>KELLEY LN</t>
  </si>
  <si>
    <t>116-CR-1012  -000</t>
  </si>
  <si>
    <t>2025-116-CR-1012  -000-0.0-1.3</t>
  </si>
  <si>
    <t xml:space="preserve">BMP 0 TO EMP 1.248. No utility cuts. </t>
  </si>
  <si>
    <t>MORROWS LNDG RD</t>
  </si>
  <si>
    <t>116-CR-1327  -000</t>
  </si>
  <si>
    <t>2025-116-CR-1327  -000-0.0-1.2</t>
  </si>
  <si>
    <t xml:space="preserve">BMP 0 TO EMP 1.994. No utility cuts. 1 cross drain cut (good). </t>
  </si>
  <si>
    <t>DENNEY HOLLOW RD</t>
  </si>
  <si>
    <t>116-CR-1225  -000</t>
  </si>
  <si>
    <t>2025-116-CR-1225  -000-0.0-2.0</t>
  </si>
  <si>
    <t xml:space="preserve">BMP 0 TO EMP 0.775. No utility cuts. </t>
  </si>
  <si>
    <t>BOBBY TUCKER RD</t>
  </si>
  <si>
    <t>116-CR-1174  -000</t>
  </si>
  <si>
    <t>2025-116-CR-1174  -000-0.0-0.8</t>
  </si>
  <si>
    <t xml:space="preserve">BMP 0 TO EMP 2.384. 1 utility cut. </t>
  </si>
  <si>
    <t>DELTA RD</t>
  </si>
  <si>
    <t>116-CR-1030  -000</t>
  </si>
  <si>
    <t>2025-116-CR-1030  -000-0.0-2.4</t>
  </si>
  <si>
    <t xml:space="preserve">BMP 0 TO EMP 0.893. Cost should be adjusted. The first 0.27 of a mile is in good condition. The remainder is as noted. No utility cuts. </t>
  </si>
  <si>
    <t>MILDRED GREGORY RD</t>
  </si>
  <si>
    <t>116-CR-1165  -000</t>
  </si>
  <si>
    <t>2025-116-CR-1165  -000-0.0-0.9</t>
  </si>
  <si>
    <t xml:space="preserve">BMP 0 TO EMP 0.640. No utility cuts. </t>
  </si>
  <si>
    <t>Priority 13</t>
  </si>
  <si>
    <t>RAY SOUDERS RD</t>
  </si>
  <si>
    <t>116-CR-1146  -000</t>
  </si>
  <si>
    <t>2025-116-CR-1146  -000-0.0-0.6</t>
  </si>
  <si>
    <t xml:space="preserve">BMP 0 TO EMP 1.450. 2 utility cuts. </t>
  </si>
  <si>
    <t>SUGAR HOLW RD</t>
  </si>
  <si>
    <t>116-CR-1040  -000</t>
  </si>
  <si>
    <t>2025-116-CR-1040  -000-0.0-1.4</t>
  </si>
  <si>
    <t xml:space="preserve">BMP 0 TO EMP 1.480. No utility cuts. </t>
  </si>
  <si>
    <t>BRAMMER HL RDG RD</t>
  </si>
  <si>
    <t>116-CR-1023  -000</t>
  </si>
  <si>
    <t>2025-116-CR-1023  -000-0.0-1.5</t>
  </si>
  <si>
    <t xml:space="preserve">BMP 0 TO EMP 0.824. No utility cuts. Pavement / chip n seal mixture. </t>
  </si>
  <si>
    <t>Priority 10</t>
  </si>
  <si>
    <t>MUNSEY LN</t>
  </si>
  <si>
    <t>116-CR-1020  -000</t>
  </si>
  <si>
    <t>2025-116-CR-1020  -000-0.0-0.8</t>
  </si>
  <si>
    <t xml:space="preserve">BMP 0 INT HWY 438 to EMP 0.47 Half the section will need base so cost will be more than estimated. </t>
  </si>
  <si>
    <t>BERRY MILL RD</t>
  </si>
  <si>
    <t>115-CR-1301  -000</t>
  </si>
  <si>
    <t>Washington</t>
  </si>
  <si>
    <t>2025-115-CR-1301  -000-0.0-0.5</t>
  </si>
  <si>
    <t>BMP 0 INT TEXAS LOOP RD TO EMP 1.45</t>
  </si>
  <si>
    <t>BEECH LN</t>
  </si>
  <si>
    <t>115-CR-1131  -000</t>
  </si>
  <si>
    <t>2025-115-CR-1131  -000-0.0-1.5</t>
  </si>
  <si>
    <t>BMP 1.77 EMP 4.29</t>
  </si>
  <si>
    <t>OLD ELIZABETHTOWN RD</t>
  </si>
  <si>
    <t>115-CR-1226  -000</t>
  </si>
  <si>
    <t>2025-115-CR-1226  -000-1.8-3.7</t>
  </si>
  <si>
    <t>BMP 0 KY-1586 TO EMP 2.649</t>
  </si>
  <si>
    <t>EAST FORK RD</t>
  </si>
  <si>
    <t>115-CR-1108  -000</t>
  </si>
  <si>
    <t>2025-115-CR-1108  -000-0.0-2.6</t>
  </si>
  <si>
    <t>BMP 0 TO EMP 1.403 COUNTY LINE</t>
  </si>
  <si>
    <t>KAYS RD</t>
  </si>
  <si>
    <t>115-CR-1009  -000</t>
  </si>
  <si>
    <t>2025-115-CR-1009  -000-0.0-1.4</t>
  </si>
  <si>
    <t>BMP  INT HWY 1794  EMP 1.011</t>
  </si>
  <si>
    <t>LAWSON LN</t>
  </si>
  <si>
    <t>115-CR-1053  -000</t>
  </si>
  <si>
    <t>2025-115-CR-1053  -000-0.0-1.0</t>
  </si>
  <si>
    <t>BMP 0 INT KY-1754 TO EMP 1.225</t>
  </si>
  <si>
    <t>ROCKBRIDGE LN</t>
  </si>
  <si>
    <t>115-CR-1052  -000</t>
  </si>
  <si>
    <t>2025-115-CR-1052  -000-0.0-1.2</t>
  </si>
  <si>
    <t>BMP 0 INT KY-433 TO EMP 0.465</t>
  </si>
  <si>
    <t>RED STORE LN</t>
  </si>
  <si>
    <t>115-CR-1307  -000</t>
  </si>
  <si>
    <t>2025-115-CR-1307  -000-0.0-0.5</t>
  </si>
  <si>
    <t>BMP 0 INT 555 EMP 1.006</t>
  </si>
  <si>
    <t>HARMON LN</t>
  </si>
  <si>
    <t>115-CR-1036  -000</t>
  </si>
  <si>
    <t>2025-115-CR-1036  -000-0.0-1.0</t>
  </si>
  <si>
    <t>BMP 0 TO EMP 1.761</t>
  </si>
  <si>
    <t>HILLSBORO CHURCH LN</t>
  </si>
  <si>
    <t>115-CR-1001  -000</t>
  </si>
  <si>
    <t>2025-115-CR-1001  -000-0.0-1.8</t>
  </si>
  <si>
    <t>BMP 0 TO EMP 2.127</t>
  </si>
  <si>
    <t>ISHAM LN</t>
  </si>
  <si>
    <t>115-CR-1008  -000</t>
  </si>
  <si>
    <t>2025-115-CR-1008  -000-0.0-2.1</t>
  </si>
  <si>
    <t>BMP 0 INT MILTON-BEDFORD PK TO EMP 2.737</t>
  </si>
  <si>
    <t>LEEPORT RD</t>
  </si>
  <si>
    <t>112-CR-1302  -000</t>
  </si>
  <si>
    <t>Trimble</t>
  </si>
  <si>
    <t>2025-112-CR-1302  -000-0.0-2.7</t>
  </si>
  <si>
    <t>BMP 0 INT US 421 TO EMP 1.431 US 42</t>
  </si>
  <si>
    <t>STARK LN</t>
  </si>
  <si>
    <t>112-CR-1130  -000</t>
  </si>
  <si>
    <t>2025-112-CR-1130  -000-0.0-1.4</t>
  </si>
  <si>
    <t>BMP 0 INT KY 1226 TO EMP 1.634</t>
  </si>
  <si>
    <t>TROUT RIDGE RD</t>
  </si>
  <si>
    <t>112-CR-1016  -000</t>
  </si>
  <si>
    <t>2025-112-CR-1016  -000-0.0-1.6</t>
  </si>
  <si>
    <t>BMP 0 INT KY1226 TO EMP 2.072</t>
  </si>
  <si>
    <t>ABBOTT LN</t>
  </si>
  <si>
    <t>112-CR-1011  -000</t>
  </si>
  <si>
    <t>2025-112-CR-1011  -000-0.0-2.1</t>
  </si>
  <si>
    <t>BMP 0 INT RACE TRACK RD TO EMP 0.277</t>
  </si>
  <si>
    <t>QUEEN LN</t>
  </si>
  <si>
    <t>112-CR-1327  -000</t>
  </si>
  <si>
    <t>2025-112-CR-1327  -000-0.0-0.3</t>
  </si>
  <si>
    <t xml:space="preserve">BMP 0  INT BROWNSBORO RD TO EMP 3.278 INT PATTONS CREEK RD. </t>
  </si>
  <si>
    <t>PATTONS CREEK RD</t>
  </si>
  <si>
    <t>112-CR-1218  -000</t>
  </si>
  <si>
    <t>2025-112-CR-1218  -000-0.0-3.3</t>
  </si>
  <si>
    <t>BMP 0 INT US 421 TO EMP .0079</t>
  </si>
  <si>
    <t>RHEA DR</t>
  </si>
  <si>
    <t>112-CR-1185  -000</t>
  </si>
  <si>
    <t>2025-112-CR-1185  -000-0.0-0.1</t>
  </si>
  <si>
    <t>BMP 0 TO EMP 0.75</t>
  </si>
  <si>
    <t>MOSSER RD</t>
  </si>
  <si>
    <t>112-CR-1009  -000</t>
  </si>
  <si>
    <t>2025-112-CR-1009  -000-0.0-0.8</t>
  </si>
  <si>
    <t>BMP 0 TO EMP 1.219</t>
  </si>
  <si>
    <t>RACE TRACK RD</t>
  </si>
  <si>
    <t>112-CR-1314  -000</t>
  </si>
  <si>
    <t>2025-112-CR-1314  -000-0.0-1.2</t>
  </si>
  <si>
    <t xml:space="preserve">BMP 0 INT US 421 TO EMP 0.372. Most of the road is Gravel. </t>
  </si>
  <si>
    <t>OLD MILL RD</t>
  </si>
  <si>
    <t>112-CR-1340  -000</t>
  </si>
  <si>
    <t>2025-112-CR-1340  -000-0.0-0.4</t>
  </si>
  <si>
    <t>BMP 0 INT KY316 TO EMP 2.721 INT KY 1335</t>
  </si>
  <si>
    <t>112-CR-1112  -000</t>
  </si>
  <si>
    <t>2025-112-CR-1112  -000-0.0-2.7</t>
  </si>
  <si>
    <t>BMP 0 INT US 421N TO EMP 0.620</t>
  </si>
  <si>
    <t>GATEWOOD LN</t>
  </si>
  <si>
    <t>112-CR-1101  -000</t>
  </si>
  <si>
    <t>2025-112-CR-1101  -000-0.0-0.6</t>
  </si>
  <si>
    <t>BMP 2.305 INT CRAIG RD TO EMP 4.406 IN US 421</t>
  </si>
  <si>
    <t>CULVERT/BRIDGE REPLACEMENT</t>
  </si>
  <si>
    <t>MILTON-BEDFORD PIKE</t>
  </si>
  <si>
    <t>112-CR-1003  -000</t>
  </si>
  <si>
    <t>2025-112-CR-1003  -000-2.3-4.4</t>
  </si>
  <si>
    <t>BMP 0 INT ROCKCASTLE RD TO EMP 2.732</t>
  </si>
  <si>
    <t>PARKVIEW SHORES RD</t>
  </si>
  <si>
    <t>111-CR-1347  -000</t>
  </si>
  <si>
    <t>Trigg</t>
  </si>
  <si>
    <t>2025-111-CR-1347  -000-0.0-2.7</t>
  </si>
  <si>
    <t>BMP 0 INT ROCKCASTLE RD TO EMP 1.273</t>
  </si>
  <si>
    <t>CRISP RD</t>
  </si>
  <si>
    <t>111-CR-1337  -000</t>
  </si>
  <si>
    <t>2025-111-CR-1337  -000-0.0-1.3</t>
  </si>
  <si>
    <t xml:space="preserve">BMP 1.671  EMP 2.198 - Very rough bridge ends at this location due to settlement. Potholes are due to severe debonding issues throughout this section. Heavy Amish traffic in this area. </t>
  </si>
  <si>
    <t>ARTHUR HENDERSON RD</t>
  </si>
  <si>
    <t>110-CR-1234  -000</t>
  </si>
  <si>
    <t>Todd</t>
  </si>
  <si>
    <t>2025-110-CR-1234  -000-1.6-2.2</t>
  </si>
  <si>
    <t>BMP .44 SOUTH TO EMP .555 - cost is likely elevated due to the need for one large base failure repair and additional leveling/surface thickness to correct excessive pattern cracking.</t>
  </si>
  <si>
    <t>FULCHER SCHOOL RD</t>
  </si>
  <si>
    <t>110-CR-1273  -000</t>
  </si>
  <si>
    <t>2025-110-CR-1273  -000-0.4-0.6</t>
  </si>
  <si>
    <t xml:space="preserve">Beginning at US 68X, mile point 0.00 going East to Miller Valley Road (CR1124), mile point 1.552. This section is significantly cracked throughout. Many of the cracks have a wide gap with dirt and grass protruding through (see photos). Cracks are causing potholes to form. Some rutting in wheel path from Amish traffic. Structurally the route is in good condition with minimal base failures and utility cuts. If it is not paved soon, the excessive cracking will lead to larger issues. </t>
  </si>
  <si>
    <t>EAST JEFFERSON DAVIS HWY</t>
  </si>
  <si>
    <t>110-CR-1107  -000</t>
  </si>
  <si>
    <t>2025-110-CR-1107  -000-0.0-1.6</t>
  </si>
  <si>
    <t xml:space="preserve">BMP 0 to EMP 0.681 end of pavement - Significant cracking throughout. Lateral cracking has separated to the point that grass is growing through the cracks. </t>
  </si>
  <si>
    <t>BROWN RD</t>
  </si>
  <si>
    <t>110-CR-1038  -000</t>
  </si>
  <si>
    <t>2025-110-CR-1038  -000-0.0-0.7</t>
  </si>
  <si>
    <t>BMP 0.00  EMP 2.00</t>
  </si>
  <si>
    <t>POPLAR GROVE RD</t>
  </si>
  <si>
    <t>109-CR-1337  -000</t>
  </si>
  <si>
    <t>Taylor</t>
  </si>
  <si>
    <t>2025-109-CR-1337  -000-0.0-2.0</t>
  </si>
  <si>
    <t>INT 1047 to int #1502 MPM 0 to MPM 1.517</t>
  </si>
  <si>
    <t>MITCHEL LN</t>
  </si>
  <si>
    <t>108-CR-1051  -000</t>
  </si>
  <si>
    <t>Spencer</t>
  </si>
  <si>
    <t>2025-108-CR-1051  -000-0.0-1.5</t>
  </si>
  <si>
    <t>Int  CRs-1007 &amp; 1009 to county line MPM 0 to MPM .430</t>
  </si>
  <si>
    <t>FIGGS STORE RD</t>
  </si>
  <si>
    <t>108-CR-1198  -000</t>
  </si>
  <si>
    <t>2025-108-CR-1198  -000-0.0-0.4</t>
  </si>
  <si>
    <t>Int. CR 1633 to Roberts Spur MPM 1.108</t>
  </si>
  <si>
    <t>ROBERTS RD</t>
  </si>
  <si>
    <t>108-CR-1131  -000</t>
  </si>
  <si>
    <t>2025-108-CR-1131  -000-0.0-1.1</t>
  </si>
  <si>
    <t>INT #1120A to end of blacktop</t>
  </si>
  <si>
    <t>108-CR-1096  -000</t>
  </si>
  <si>
    <t>2025-108-CR-1096  -000-0.0-2.3</t>
  </si>
  <si>
    <t>INT CR1100 to end</t>
  </si>
  <si>
    <t>DOTSON CT</t>
  </si>
  <si>
    <t>108-CR-1102  -000</t>
  </si>
  <si>
    <t>2025-108-CR-1102  -000-0.0-0.1</t>
  </si>
  <si>
    <t>BMP .01 INT CR1100 to end EMP .10</t>
  </si>
  <si>
    <t>GORDON CT</t>
  </si>
  <si>
    <t>108-CR-1101  -000</t>
  </si>
  <si>
    <t>2025-108-CR-1101  -000-0.0-0.1</t>
  </si>
  <si>
    <t>INT HWY48 to INT Dorson Ct.</t>
  </si>
  <si>
    <t>Priority 6</t>
  </si>
  <si>
    <t>GORDON DR</t>
  </si>
  <si>
    <t>108-CR-1100  -000</t>
  </si>
  <si>
    <t>2025-108-CR-1100  -000-0.0-1.1</t>
  </si>
  <si>
    <t>INT HWY 48 to end of blacktop</t>
  </si>
  <si>
    <t>SNIDER RD</t>
  </si>
  <si>
    <t>108-CR-1093  -000</t>
  </si>
  <si>
    <t>2025-108-CR-1093  -000-0.0-0.6</t>
  </si>
  <si>
    <t>INT HYW 44 to end of pavement</t>
  </si>
  <si>
    <t>LEE STEVENS RD</t>
  </si>
  <si>
    <t>108-CR-1087  -000</t>
  </si>
  <si>
    <t>2025-108-CR-1087  -000-0.0-0.4</t>
  </si>
  <si>
    <t>BMP 0 to EMP 0.72 Cost seems low for the amount of work that needs to be done.</t>
  </si>
  <si>
    <t>TEN MILE RD #2</t>
  </si>
  <si>
    <t>108-CR-1012  -000</t>
  </si>
  <si>
    <t>2025-108-CR-1012  -000-1.8-1.1</t>
  </si>
  <si>
    <t xml:space="preserve">INT #248 to INT Sego </t>
  </si>
  <si>
    <t>TEN MILE RD</t>
  </si>
  <si>
    <t>2025-108-CR-1012  -000-0.0-0.4</t>
  </si>
  <si>
    <t>Intersection of Williams Rd North to intersection of Henson Rd - 16 ft wide</t>
  </si>
  <si>
    <t>BARNES SCHOOL RD</t>
  </si>
  <si>
    <t>107-CR-1013  -000</t>
  </si>
  <si>
    <t>Simpson</t>
  </si>
  <si>
    <t>2025-107-CR-1013  -000-1.8-2.9</t>
  </si>
  <si>
    <t>Intersection of Caudill rd. south to Tennessee state line</t>
  </si>
  <si>
    <t>HOWARD BREWER RD</t>
  </si>
  <si>
    <t>107-CR-1215  -000</t>
  </si>
  <si>
    <t>2025-107-CR-1215  -000-0.0-0.4</t>
  </si>
  <si>
    <t>Intersection of KY Hwy 664 southwest to Bracken Prices Nill Rd</t>
  </si>
  <si>
    <t>BEN RULEY RD</t>
  </si>
  <si>
    <t>107-CR-1237  -000</t>
  </si>
  <si>
    <t>2025-107-CR-1237  -000-0.0-1.7</t>
  </si>
  <si>
    <t>Intersection of Tyree Spur Rd south to intersection of Geddes Rd</t>
  </si>
  <si>
    <t>TYREE CHAPEL RD</t>
  </si>
  <si>
    <t>107-CR-1142  -000</t>
  </si>
  <si>
    <t>2025-107-CR-1142  -000-0.2-2.1</t>
  </si>
  <si>
    <t>BURKS BRANCH RD</t>
  </si>
  <si>
    <t>106-CR-1300  -000</t>
  </si>
  <si>
    <t>Shelby</t>
  </si>
  <si>
    <t>2025-106-CR-1300  -000-1.8-4.2</t>
  </si>
  <si>
    <t>LITTLE CROOKED CREEK RD</t>
  </si>
  <si>
    <t>106-CR-1134  -000</t>
  </si>
  <si>
    <t>2025-106-CR-1134  -000-0.0-1.7</t>
  </si>
  <si>
    <t xml:space="preserve">BMP 0 TO EMP 0.894. THIS ROAD IS MIXTURE OF OLDER PAVEMENT, GRASS &amp; GRAVEL. MP 0.1 TO 0.4 HAS OLDER ROUGH PAVEMENT / CHIP N SEAL MIXTURE. MP 0.4 TO 0.48 IS GRASS. MP 0.48 TO 0.794 IS GRAVEL. THE GRASS AND GRAVEL PORTIONS ARE NOT RECOMMENDED FOR ASPHALT TREATMENT. THIS ROAD NEEDS TO RESUBMITTED FOR THE PAVEMENT SECTION ONLY TO ABLE TO PROVIDE A TRUE RATING. NO UTILITY CUTS. THE PAVEMENT SECTION HAS POOR RAVELING, 1/2  RUTTING SOME PATTERN, &amp; LONGITUDINAL CRACKING. 2 POTHOLES, 3 BASE FAILURES </t>
  </si>
  <si>
    <t>POTTERSHOP HILL RD</t>
  </si>
  <si>
    <t>104-CR-1543  -000</t>
  </si>
  <si>
    <t>Russell</t>
  </si>
  <si>
    <t>2025-104-CR-1543  -000-0.0-0.9</t>
  </si>
  <si>
    <t xml:space="preserve">BMP 1.278 TO EMP 3.192. No utility cuts. 3 cross drain cuts (poor). </t>
  </si>
  <si>
    <t>BLANKENSHIP RD</t>
  </si>
  <si>
    <t>104-CR-1222  -000</t>
  </si>
  <si>
    <t>2025-104-CR-1222  -000-1.3-3.2</t>
  </si>
  <si>
    <t xml:space="preserve">BMP 0 TO EMP 0.228. No utility cuts. 1 cross drain cut (poor). </t>
  </si>
  <si>
    <t>POLLY RD</t>
  </si>
  <si>
    <t>104-CR-1451  -000</t>
  </si>
  <si>
    <t>2025-104-CR-1451  -000-0.0-0.2</t>
  </si>
  <si>
    <t xml:space="preserve">BMP 0 TO EMP0.174. No utility cuts. </t>
  </si>
  <si>
    <t>FRANKLIN RD</t>
  </si>
  <si>
    <t>104-CR-1452  -000</t>
  </si>
  <si>
    <t>2025-104-CR-1452  -000-0.0-0.2</t>
  </si>
  <si>
    <t xml:space="preserve">BMP 0 TO EMP 0.476. No utility cuts. 1 cross drain cut (poor). </t>
  </si>
  <si>
    <t>BREEDING RD</t>
  </si>
  <si>
    <t>104-CR-1396  -000</t>
  </si>
  <si>
    <t>2025-104-CR-1396  -000-0.0-0.5</t>
  </si>
  <si>
    <t xml:space="preserve">BMP 0 TO EMP 0.212. No utility cuts. </t>
  </si>
  <si>
    <t>FORTENBERRY RD</t>
  </si>
  <si>
    <t>104-CR-1384  -000</t>
  </si>
  <si>
    <t>2025-104-CR-1384  -000-0.0-0.2</t>
  </si>
  <si>
    <t xml:space="preserve">BMP 0 TO EMP 0.687. No utility cuts </t>
  </si>
  <si>
    <t>WEST SULPHUR CREEK RD</t>
  </si>
  <si>
    <t>104-CR-1370  -000</t>
  </si>
  <si>
    <t>2025-104-CR-1370  -000-0.1-0.7</t>
  </si>
  <si>
    <t xml:space="preserve">BMP 0 TO EMP 0.76. No utility cuts. 1 cross drain cut (good). </t>
  </si>
  <si>
    <t>S TODD RD</t>
  </si>
  <si>
    <t>104-CR-1277  -000</t>
  </si>
  <si>
    <t>2025-104-CR-1277  -000-0.0-0.8</t>
  </si>
  <si>
    <t xml:space="preserve">BMP 0.55 TO EMP 1.30. No utility cuts. </t>
  </si>
  <si>
    <t>HALF ACRE RD</t>
  </si>
  <si>
    <t>104-CR-1107  -000</t>
  </si>
  <si>
    <t>2025-104-CR-1107  -000-0.5-1.3</t>
  </si>
  <si>
    <t xml:space="preserve">BMP 0 TO EMP 0.45 . No utility cuts. </t>
  </si>
  <si>
    <t>2025-104-CR-1107  -000-0.0-0.5</t>
  </si>
  <si>
    <t xml:space="preserve">BMP 0 TO EMP 1.379. No utility cuts. </t>
  </si>
  <si>
    <t>BEECH RDG RD</t>
  </si>
  <si>
    <t>104-CR-1288  -000</t>
  </si>
  <si>
    <t>2025-104-CR-1288  -000-0.0-1.4</t>
  </si>
  <si>
    <t xml:space="preserve">BMP 0 TO EMP 0.868. No utility cuts. </t>
  </si>
  <si>
    <t>PUMPKIN CREEK RD</t>
  </si>
  <si>
    <t>104-CR-1155  -000</t>
  </si>
  <si>
    <t>2025-104-CR-1155  -000-0.0-0.9</t>
  </si>
  <si>
    <t xml:space="preserve">BMP 0 INT US 127 TO EMP 4.224 INT KY-80. 1 utility cut. </t>
  </si>
  <si>
    <t>DECATUR RD</t>
  </si>
  <si>
    <t>104-CR-1072  -000</t>
  </si>
  <si>
    <t>2025-104-CR-1072  -000-0.0-4.2</t>
  </si>
  <si>
    <t xml:space="preserve">BMP 0 TO EMP 1.028. No utility cuts. </t>
  </si>
  <si>
    <t>ARMILOUS RD</t>
  </si>
  <si>
    <t>104-CR-1061  -000</t>
  </si>
  <si>
    <t>2025-104-CR-1061  -000-0.0-1.0</t>
  </si>
  <si>
    <t xml:space="preserve">BMP 0 TO EMP 0.793. This is older very rough chip n seal road that is breaking down. No utility cuts. </t>
  </si>
  <si>
    <t>Priority 17</t>
  </si>
  <si>
    <t>SUGAR 2 RD</t>
  </si>
  <si>
    <t>104-CR-1719  -000</t>
  </si>
  <si>
    <t>2025-104-CR-1719  -000-0.0-0.8</t>
  </si>
  <si>
    <t xml:space="preserve">BMP 0 TO EMP 0.464. This road has pavement / chip n seal mixture. The last 0.1 the pavement has really broken down. No utility cuts. </t>
  </si>
  <si>
    <t>BATES RD</t>
  </si>
  <si>
    <t>104-CR-1717  -000</t>
  </si>
  <si>
    <t>2025-104-CR-1717  -000-0.0-0.5</t>
  </si>
  <si>
    <t xml:space="preserve">BMP 0 TO EMP 1.0. No utility cuts. </t>
  </si>
  <si>
    <t>EAST WEST WILSON RD</t>
  </si>
  <si>
    <t>104-CR-1537  -000</t>
  </si>
  <si>
    <t>2025-104-CR-1537  -000-0.0-1.0</t>
  </si>
  <si>
    <t xml:space="preserve">BMP 0 TO EMP 0.525. No utility cuts. </t>
  </si>
  <si>
    <t>LAKEWAY HLS</t>
  </si>
  <si>
    <t>104-CR-1466  -000</t>
  </si>
  <si>
    <t>2025-104-CR-1466  -000-0.0-0.5</t>
  </si>
  <si>
    <t xml:space="preserve">BMP 0.260 TO EMP 3.0. No utility cuts. Pavement / chip n seal mixture. </t>
  </si>
  <si>
    <t>RAMSEY CREEK RD</t>
  </si>
  <si>
    <t>104-CR-1268  -000</t>
  </si>
  <si>
    <t>2025-104-CR-1268  -000-2.6-3.0</t>
  </si>
  <si>
    <t xml:space="preserve">BMP 1 TO EMP 1.9. No utility cuts. Older rough pavement / chip n seal mixture. Uneven driving surface. </t>
  </si>
  <si>
    <t>2025-104-CR-1268  -000-1.0-1.9</t>
  </si>
  <si>
    <t>TRENT RIDGE RD</t>
  </si>
  <si>
    <t>103-CR-1126  -000</t>
  </si>
  <si>
    <t>Rowan</t>
  </si>
  <si>
    <t>2025-103-CR-1126  -000-0.0-2.7</t>
  </si>
  <si>
    <t>BMP 0 INT KY32 and EMP 1.291</t>
  </si>
  <si>
    <t>BRINEGER RD</t>
  </si>
  <si>
    <t>103-CR-1012  -000</t>
  </si>
  <si>
    <t>2025-103-CR-1012  -000-0.0-1.3</t>
  </si>
  <si>
    <t>HALLWOOD DR</t>
  </si>
  <si>
    <t>103-CR-1449  -000</t>
  </si>
  <si>
    <t>2025-103-CR-1449  -000-0.0-1.0</t>
  </si>
  <si>
    <t>MEADOWLANDS DR</t>
  </si>
  <si>
    <t>103-CR-1413  -000</t>
  </si>
  <si>
    <t>2025-103-CR-1413  -000-0.5-0.0</t>
  </si>
  <si>
    <t>BLUESTONE RD</t>
  </si>
  <si>
    <t>103-CR-1224  -000</t>
  </si>
  <si>
    <t>2025-103-CR-1224  -000-0.0-2.0</t>
  </si>
  <si>
    <t>MELLWOOD LN</t>
  </si>
  <si>
    <t>103-CR-1312  -000</t>
  </si>
  <si>
    <t>2025-103-CR-1312  -000-0.0-0.5</t>
  </si>
  <si>
    <t>DRY BR</t>
  </si>
  <si>
    <t>103-CR-1045  -000</t>
  </si>
  <si>
    <t>2025-103-CR-1045  -000-0.0-1.0</t>
  </si>
  <si>
    <t xml:space="preserve">BMP 0 TO EMP 0.648. No utility cuts. </t>
  </si>
  <si>
    <t>GREEN FISH RD</t>
  </si>
  <si>
    <t>102-CR-1343  -000</t>
  </si>
  <si>
    <t>Rockcastle</t>
  </si>
  <si>
    <t>2025-102-CR-1343  -000-0.0-0.6</t>
  </si>
  <si>
    <t xml:space="preserve">BMP .4 TO EMP 3.019 INT LAKE CUMBERLAND RD. No utility cuts. </t>
  </si>
  <si>
    <t>DOC ADAMS RD</t>
  </si>
  <si>
    <t>102-CR-1620  -000</t>
  </si>
  <si>
    <t>2025-102-CR-1620  -000-0.4-3.0</t>
  </si>
  <si>
    <t xml:space="preserve">BMP 0 INT LAKE CUMBERLAND RD TO EMP 0.225. No utility cuts. </t>
  </si>
  <si>
    <t>2025-102-CR-1620  -000-0.0-0.2</t>
  </si>
  <si>
    <t xml:space="preserve">BMP 0 KY70 TO EMP 2.559 KY 1250. 1 utility cut. 1 cross drain cut. </t>
  </si>
  <si>
    <t>102-CR-1287  -000</t>
  </si>
  <si>
    <t>2025-102-CR-1287  -000-0.0-2.6</t>
  </si>
  <si>
    <t xml:space="preserve">BMP 0 TO EMP 0.853 JCT LAKE CUMBERLAND RD. No utility cuts. </t>
  </si>
  <si>
    <t>REVEREND GREEN LOOP</t>
  </si>
  <si>
    <t>102-CR-1416  -000</t>
  </si>
  <si>
    <t>2025-102-CR-1416  -000-0.0-0.9</t>
  </si>
  <si>
    <t xml:space="preserve">BMP 1.4 TO EMP 4.360 INT KY-3109. No utility cuts. 11 cross drain cuts. Order rough patched potholes. </t>
  </si>
  <si>
    <t>SWEETWATER RD</t>
  </si>
  <si>
    <t>102-CR-1361  -000</t>
  </si>
  <si>
    <t>2025-102-CR-1361  -000-1.4-4.4</t>
  </si>
  <si>
    <t xml:space="preserve">BMP 0.5 TO EMP 1.20. No utility cuts. Older rough patched potholes. </t>
  </si>
  <si>
    <t>2025-102-CR-1361  -000-0.5-1.2</t>
  </si>
  <si>
    <t xml:space="preserve">BMP 0 INT KY-70 TO EMP 1.880 INT KY-1229. 1 utility cut. </t>
  </si>
  <si>
    <t>OTTAWA SCHOOL RD</t>
  </si>
  <si>
    <t>102-CR-1275  -000</t>
  </si>
  <si>
    <t>2025-102-CR-1275  -000-0.0-1.9</t>
  </si>
  <si>
    <t xml:space="preserve">BMP 0 TO EMP 0.840. No utility cuts. </t>
  </si>
  <si>
    <t>SCAFFOLD CANE LOOP</t>
  </si>
  <si>
    <t>102-CR-1062  -000</t>
  </si>
  <si>
    <t>2025-102-CR-1062  -000-0.0-0.8</t>
  </si>
  <si>
    <t>BMP 0 INT KY-1642 TO EMP 0.345</t>
  </si>
  <si>
    <t>MITCHELL LN</t>
  </si>
  <si>
    <t>100-CR-1454  -000</t>
  </si>
  <si>
    <t>Pulaski</t>
  </si>
  <si>
    <t>2025-100-CR-1454  -000-0.0-0.3</t>
  </si>
  <si>
    <t xml:space="preserve">BMP 0 INT County Rd to EMP 0.107. No utility cuts. Appears to be asphalt / chip n seal mixture. </t>
  </si>
  <si>
    <t>PINE RDG</t>
  </si>
  <si>
    <t>100-CR-1239H -000</t>
  </si>
  <si>
    <t>2025-100-CR-1239H -000-0.0-0.1</t>
  </si>
  <si>
    <t xml:space="preserve">BMP 0 INT KY 3262 TO EMP 0.69 INT BURNETTA RD. 1 utility cut. </t>
  </si>
  <si>
    <t>CALHOUN RD</t>
  </si>
  <si>
    <t>100-CR-1451  -000</t>
  </si>
  <si>
    <t>2025-100-CR-1451  -000-0.0-0.7</t>
  </si>
  <si>
    <t xml:space="preserve">BMP 0 INT PUNCHEON CREEK RD TO EMP 0.296. No utility cuts. 2 cross drain cuts (rough patched). </t>
  </si>
  <si>
    <t>SYDNEE DR</t>
  </si>
  <si>
    <t>100-CR-1521Q4-000</t>
  </si>
  <si>
    <t>2025-100-CR-1521Q4-000-0.0-0.3</t>
  </si>
  <si>
    <t xml:space="preserve">BMP 0 INT DISHMAN RD TO EMP 0.933 INT KY 1397. No utility cuts. MP 0 to MP 0.45 is the worst section, older rough chip n seal. 13+ areas that have been rough patched. A lot of loose aggregate. </t>
  </si>
  <si>
    <t>CLARK RD</t>
  </si>
  <si>
    <t>100-CR-1395  -000</t>
  </si>
  <si>
    <t>2025-100-CR-1395  -000-0.0-0.9</t>
  </si>
  <si>
    <t>BMP 0 INT MITCHELL LN TO EMP 0.138</t>
  </si>
  <si>
    <t>CHAPPELL WAY</t>
  </si>
  <si>
    <t>100-CR-2163  -000</t>
  </si>
  <si>
    <t>2025-100-CR-2163  -000-0.0-0.1</t>
  </si>
  <si>
    <t xml:space="preserve">BMP 0 INT KY-70 TO EMP 0.266. Older very poor rough pavement / chip n seal mixture. No utility cuts. </t>
  </si>
  <si>
    <t>HURRICANE RDG RD</t>
  </si>
  <si>
    <t>100-CR-1608  -000</t>
  </si>
  <si>
    <t>2025-100-CR-1608  -000-0.0-0.3</t>
  </si>
  <si>
    <t xml:space="preserve">BMP 0 INT CAVE HILL RD TO EMP 0.80. Oder rough pavement / chip n seal mixture. No utility cuts. </t>
  </si>
  <si>
    <t>SNEED RD</t>
  </si>
  <si>
    <t>100-CR-1607  -000</t>
  </si>
  <si>
    <t>2025-100-CR-1607  -000-0.0-0.8</t>
  </si>
  <si>
    <t xml:space="preserve">BMP 0 INT County Road to end of loop EMP 0.205. No utility cuts. Improvements - most of the potholes have been rough patched. This road has a lot of exposed gravel areas with signs of old  pavement. </t>
  </si>
  <si>
    <t>LAKEVIEW RD</t>
  </si>
  <si>
    <t>100-CR-1239D -000</t>
  </si>
  <si>
    <t>2025-100-CR-1239D -000-0.0-0.2</t>
  </si>
  <si>
    <t xml:space="preserve">BMP 0 INT PROVIDENCE ROAD TO EMP 0.836 The county has rough patched approximately 14+ areas and cleaned out some ditches. Uneven driving surface in areas. No utility cuts. </t>
  </si>
  <si>
    <t>MOUNCE RD</t>
  </si>
  <si>
    <t>100-CR-1203  -000</t>
  </si>
  <si>
    <t>2025-100-CR-1203  -000-0.0-0.8</t>
  </si>
  <si>
    <t>Road is in pretty good shape overall. Asphalt patching would be what I’d suggest over a resurface.</t>
  </si>
  <si>
    <t>COVE MOUNTAIN RD</t>
  </si>
  <si>
    <t>099-CR-1332  -000</t>
  </si>
  <si>
    <t>Powell</t>
  </si>
  <si>
    <t>2025-099-CR-1332  -000-0.0-0.7</t>
  </si>
  <si>
    <t>Road is in pretty good condition other than the base failure locations and potholes. Patching would be a good option but repaving an option as well.</t>
  </si>
  <si>
    <t>STAR GAP RD</t>
  </si>
  <si>
    <t>099-CR-1010  -000</t>
  </si>
  <si>
    <t>2025-099-CR-1010  -000-0.0-1.4</t>
  </si>
  <si>
    <t>Base failures are quite large. Cracking and raveling is significant. In need of repairs</t>
  </si>
  <si>
    <t>OHAIR RD</t>
  </si>
  <si>
    <t>099-CR-1325  -000</t>
  </si>
  <si>
    <t>2025-099-CR-1325  -000-0.0-0.3</t>
  </si>
  <si>
    <t>Base failures are large, roads in poor condition</t>
  </si>
  <si>
    <t>CHANEYVILLE RD</t>
  </si>
  <si>
    <t>099-CR-1253  -000</t>
  </si>
  <si>
    <t>2025-099-CR-1253  -000-0.0-0.2</t>
  </si>
  <si>
    <t>BMP 0 INT KY-366 TO EMP 1.746 - SEVERE RUTTING</t>
  </si>
  <si>
    <t>JONES FRK</t>
  </si>
  <si>
    <t>098-CR-1172  -000</t>
  </si>
  <si>
    <t>Pike</t>
  </si>
  <si>
    <t>2025-098-CR-1172  -000-0.0-1.7</t>
  </si>
  <si>
    <t>BMP 0 INT US 460 TO EMP 3.236</t>
  </si>
  <si>
    <t>BIG CARD RD</t>
  </si>
  <si>
    <t>098-CR-1190  -000</t>
  </si>
  <si>
    <t>2025-098-CR-1190  -000-0.0-3.2</t>
  </si>
  <si>
    <t>BMP 0 TO EMP 0.885</t>
  </si>
  <si>
    <t>MUD LICK RD</t>
  </si>
  <si>
    <t>097-CR-1217  -000</t>
  </si>
  <si>
    <t>Perry</t>
  </si>
  <si>
    <t>2025-097-CR-1217  -000-0.0-0.9</t>
  </si>
  <si>
    <t>BMP 0 INT KY 15 TO EMP 1.6 CR-1320</t>
  </si>
  <si>
    <t>SAM CAMPBELL BRANCH RD</t>
  </si>
  <si>
    <t>097-CR-1319  -000</t>
  </si>
  <si>
    <t>2025-097-CR-1319  -000-0.0-2.8</t>
  </si>
  <si>
    <t>BMP 0 INT KY1165 to EMP 1.036 INT KY 1165</t>
  </si>
  <si>
    <t>CAMPBELL BRANCH RD</t>
  </si>
  <si>
    <t>097-CR-1128  -000</t>
  </si>
  <si>
    <t>2025-097-CR-1128  -000-0.0-1.0</t>
  </si>
  <si>
    <t>BMP 0 JCT KY 3349 to EMP 1.6</t>
  </si>
  <si>
    <t>MIDDLE FORK MACES CREEK RD</t>
  </si>
  <si>
    <t>097-CR-1232  -000</t>
  </si>
  <si>
    <t>2025-097-CR-1232  -000-0.0-1.6</t>
  </si>
  <si>
    <t>BMP 0 INT KY 2021 to EMP 0.351</t>
  </si>
  <si>
    <t>ROCKHOUSE FORK RD</t>
  </si>
  <si>
    <t>097-CR-1215  -000</t>
  </si>
  <si>
    <t>2025-097-CR-1215  -000-0.0-0.4</t>
  </si>
  <si>
    <t>BMP 0 TO EMP 1.653</t>
  </si>
  <si>
    <t>FOURSEAM BRANCH RD</t>
  </si>
  <si>
    <t>097-CR-1205  -000</t>
  </si>
  <si>
    <t>2025-097-CR-1205  -000-0.0-1.7</t>
  </si>
  <si>
    <t>BMP 0 TO EMP 0.7</t>
  </si>
  <si>
    <t>ELM SHOAL BRANCH RD</t>
  </si>
  <si>
    <t>097-CR-1001  -000</t>
  </si>
  <si>
    <t>2025-097-CR-1001  -000-0.0-0.7</t>
  </si>
  <si>
    <t>BMP 0 TO EMP 0.772 COUNTY LINE</t>
  </si>
  <si>
    <t>BARWICK RD</t>
  </si>
  <si>
    <t>097-CR-1330  -000</t>
  </si>
  <si>
    <t>2025-097-CR-1330  -000-0.0-0.8</t>
  </si>
  <si>
    <t>BMP 0 TO EMP 0.224</t>
  </si>
  <si>
    <t>POSSUM HOLW</t>
  </si>
  <si>
    <t>097-CR-1249  -000</t>
  </si>
  <si>
    <t>2025-097-CR-1249  -000-0.0-0.2</t>
  </si>
  <si>
    <t>BMP 0 to EMP 2.7</t>
  </si>
  <si>
    <t>RIGHT FORK MACES CREEK RD</t>
  </si>
  <si>
    <t>097-CR-1231  -000</t>
  </si>
  <si>
    <t>2025-097-CR-1231  -000-0.0-2.7</t>
  </si>
  <si>
    <t>BMP 0 to EMP 0.773</t>
  </si>
  <si>
    <t>SLABTOWN HOLLOW RD</t>
  </si>
  <si>
    <t>097-CR-1226  -000</t>
  </si>
  <si>
    <t>2025-097-CR-1226  -000-0.0-0.8</t>
  </si>
  <si>
    <t>BMP 0 to EMP 0.555</t>
  </si>
  <si>
    <t>HYONNA HILL DR</t>
  </si>
  <si>
    <t>097-CR-1208Q3-000</t>
  </si>
  <si>
    <t>2025-097-CR-1208Q3-000-0.0-0.1</t>
  </si>
  <si>
    <t>BMP 0 JCT KY 451 to EMP 1.0</t>
  </si>
  <si>
    <t>SNATCH CREEK RD</t>
  </si>
  <si>
    <t>097-CR-1389  -000</t>
  </si>
  <si>
    <t>2025-097-CR-1389  -000-0.0-1.0</t>
  </si>
  <si>
    <t>BMP 1.59 JCT Meadows Br Rd to EMP 3.050 INT Meadows Br Rd</t>
  </si>
  <si>
    <t>KRYPTON NAPFOR RD</t>
  </si>
  <si>
    <t>097-CR-1338  -000</t>
  </si>
  <si>
    <t>2025-097-CR-1338  -000-1.6-2.5</t>
  </si>
  <si>
    <t xml:space="preserve">BMP 0 to EMP 0.515 </t>
  </si>
  <si>
    <t>TENMILE CREEK RD</t>
  </si>
  <si>
    <t>097-CR-1359Q4-000</t>
  </si>
  <si>
    <t>2025-097-CR-1359Q4-000-0.0-1.1</t>
  </si>
  <si>
    <t>BMP 0 TO EMP 0.386 Most of roadway is exposed DGA</t>
  </si>
  <si>
    <t>GAILEN DR</t>
  </si>
  <si>
    <t>096-CR-1347  -000</t>
  </si>
  <si>
    <t>Pendleton</t>
  </si>
  <si>
    <t>2025-096-CR-1347  -000-0.0-0.4</t>
  </si>
  <si>
    <t xml:space="preserve">BMP 0.274 TO EMP 0.504 multiple sections of data exposed </t>
  </si>
  <si>
    <t>LYNN LN</t>
  </si>
  <si>
    <t>096-CR-1152C -000</t>
  </si>
  <si>
    <t>2025-096-CR-1152C -000-0.3-0.5</t>
  </si>
  <si>
    <t>BMP 0 INT 1346K to EMP 0.435 end of bit surface</t>
  </si>
  <si>
    <t>BRANDENBURG RD</t>
  </si>
  <si>
    <t>095-CR-1346A -000</t>
  </si>
  <si>
    <t>Owsley</t>
  </si>
  <si>
    <t>2025-095-CR-1346A -000-0.0-0.4</t>
  </si>
  <si>
    <t>BMP .0908 JCT CR1346L to EMP 1.51 JCT KY3504</t>
  </si>
  <si>
    <t>OLD KY-11</t>
  </si>
  <si>
    <t>095-CR-1346K -000</t>
  </si>
  <si>
    <t>2025-095-CR-1346K -000-0.9-1.5</t>
  </si>
  <si>
    <t xml:space="preserve">BMP 0 INT 1346A to EMP .303 </t>
  </si>
  <si>
    <t>WILSON LN</t>
  </si>
  <si>
    <t>095-CR-1346F -000</t>
  </si>
  <si>
    <t>2025-095-CR-1346F -000-0.0-0.3</t>
  </si>
  <si>
    <t>BMP 0 INT 1346K to EMP 0.4 end of bit surface</t>
  </si>
  <si>
    <t>HILLTOP RD</t>
  </si>
  <si>
    <t>095-CR-1346B -000</t>
  </si>
  <si>
    <t>2025-095-CR-1346B -000-0.0-0.4</t>
  </si>
  <si>
    <t>BMP 0.715 Beg of Bit surface to EMP 1.309 INT Lee County Line</t>
  </si>
  <si>
    <t>PIERSON RD</t>
  </si>
  <si>
    <t>095-CR-1338  -000</t>
  </si>
  <si>
    <t>2025-095-CR-1338  -000-0.7-1.3</t>
  </si>
  <si>
    <t>BMP 0 End of KY 2152 to EMP 1.3</t>
  </si>
  <si>
    <t>LEFT FRK COW CRK RD</t>
  </si>
  <si>
    <t>095-CR-1045  -000</t>
  </si>
  <si>
    <t>2025-095-CR-1045  -000-0.0-1.3</t>
  </si>
  <si>
    <t>BMP 2.66 INT K-329 TO EMP 2.857</t>
  </si>
  <si>
    <t>ASSOCIATED CULVERT REPLACEMENTS</t>
  </si>
  <si>
    <t>OLD ZARING RD</t>
  </si>
  <si>
    <t>093-CR-1240  -000</t>
  </si>
  <si>
    <t>Oldham</t>
  </si>
  <si>
    <t>2025-093-CR-1240  -000-2.7-2.9</t>
  </si>
  <si>
    <t>BMP 0 INT KY22 TO EMP 1.243</t>
  </si>
  <si>
    <t>SOUTH CAMDEN LN</t>
  </si>
  <si>
    <t>093-CR-1119  -000</t>
  </si>
  <si>
    <t>2025-093-CR-1119  -000-0.0-1.2</t>
  </si>
  <si>
    <t>6 homes</t>
  </si>
  <si>
    <t>VINCENT WAY</t>
  </si>
  <si>
    <t>092-CR-1489  -000</t>
  </si>
  <si>
    <t>Ohio</t>
  </si>
  <si>
    <t>2025-092-CR-1489  -000-0.0-0.2</t>
  </si>
  <si>
    <t>HARMONS FERRY RD</t>
  </si>
  <si>
    <t>092-CR-1392  -000</t>
  </si>
  <si>
    <t>2025-092-CR-1392  -000-2.4-3.5</t>
  </si>
  <si>
    <t>2 homes</t>
  </si>
  <si>
    <t>YEAMAN RD</t>
  </si>
  <si>
    <t>092-CR-1018  -000</t>
  </si>
  <si>
    <t>2025-092-CR-1018  -000-0.0-1.3</t>
  </si>
  <si>
    <t>MCGRADY CREEK RD</t>
  </si>
  <si>
    <t>092-CR-1017  -000</t>
  </si>
  <si>
    <t>2025-092-CR-1017  -000-0.0-2.0</t>
  </si>
  <si>
    <t>BMP 0 INT Upper Concord Rd to EMP 3.027 Hinkston Creek</t>
  </si>
  <si>
    <t>BURRIS RD</t>
  </si>
  <si>
    <t>091-CR-1207  -000</t>
  </si>
  <si>
    <t>Nicholas</t>
  </si>
  <si>
    <t>2025-091-CR-1207  -000-0.0-3.0</t>
  </si>
  <si>
    <t>BMP 0 INT KY 3316 to EMP 1.0338</t>
  </si>
  <si>
    <t>LOWER CONCORD RD</t>
  </si>
  <si>
    <t>091-CR-1204  -000</t>
  </si>
  <si>
    <t>2025-091-CR-1204  -000-0.0-1.0</t>
  </si>
  <si>
    <t>BMP 0.229 Junction Old KY 57 to EMP 0.6832</t>
  </si>
  <si>
    <t>UPPER SHARPSBURG RD</t>
  </si>
  <si>
    <t>091-CR-1115  -000</t>
  </si>
  <si>
    <t>2025-091-CR-1115  -000-0.2-0.7</t>
  </si>
  <si>
    <t>BMP 0 INT KY 32 to EMP 2.665 Morning Glory Rd</t>
  </si>
  <si>
    <t>DOG WALK RD</t>
  </si>
  <si>
    <t>091-CR-1316  -000</t>
  </si>
  <si>
    <t>2025-091-CR-1316  -000-0.0-2.7</t>
  </si>
  <si>
    <t>BMP 0 INT KY 57 to EMP 1.672 INT Locust Grove Rd</t>
  </si>
  <si>
    <t>WATKINS LN</t>
  </si>
  <si>
    <t>091-CR-1103  -000</t>
  </si>
  <si>
    <t>2025-091-CR-1103  -000-0.0-1.7</t>
  </si>
  <si>
    <t>BMP  0   EMP .28</t>
  </si>
  <si>
    <t>ANDREA CT</t>
  </si>
  <si>
    <t>090-CR-1521  -000</t>
  </si>
  <si>
    <t>Nelson</t>
  </si>
  <si>
    <t>2025-090-CR-1521  -000-0.1-0.3</t>
  </si>
  <si>
    <t>BMP 0   EMP .4</t>
  </si>
  <si>
    <t>PETERSBURG RD</t>
  </si>
  <si>
    <t>090-CR-1244  -000</t>
  </si>
  <si>
    <t>2025-090-CR-1244  -000-0.0-0.4</t>
  </si>
  <si>
    <t>BMP 0  EMP 5.39</t>
  </si>
  <si>
    <t>GLENVIEW DR</t>
  </si>
  <si>
    <t>090-CR-1513  -000</t>
  </si>
  <si>
    <t>2025-090-CR-1513  -000-0.0-0.5</t>
  </si>
  <si>
    <t>BMP 0   EMP .311</t>
  </si>
  <si>
    <t>JELLICO DR</t>
  </si>
  <si>
    <t>090-CR-1415L -000</t>
  </si>
  <si>
    <t>2025-090-CR-1415L -000-0.0-0.3</t>
  </si>
  <si>
    <t>BMP 0   emp  .34</t>
  </si>
  <si>
    <t>MEADOW LN</t>
  </si>
  <si>
    <t>090-CR-1356B -000</t>
  </si>
  <si>
    <t>2025-090-CR-1356B -000-0.0-0.3</t>
  </si>
  <si>
    <t>BMP 0 TO EMP 04.24</t>
  </si>
  <si>
    <t>GONZA CLARK LN</t>
  </si>
  <si>
    <t>090-CR-1245  -000</t>
  </si>
  <si>
    <t>2025-090-CR-1245  -000-0.0-0.4</t>
  </si>
  <si>
    <t>BMP 1.2    EMP 1.6</t>
  </si>
  <si>
    <t>2025-090-CR-1244  -000-1.2-1.6</t>
  </si>
  <si>
    <t>BMP 0  EMP 3.76</t>
  </si>
  <si>
    <t>QUARRY LN E</t>
  </si>
  <si>
    <t>090-CR-1158  -000</t>
  </si>
  <si>
    <t>2025-090-CR-1158  -000-0.0-0.4</t>
  </si>
  <si>
    <t>BMP 0 US31E TO MP 1.552</t>
  </si>
  <si>
    <t>QUARRY LN</t>
  </si>
  <si>
    <t>090-CR-1153  -000</t>
  </si>
  <si>
    <t>2025-090-CR-1153  -000-0.0-1.6</t>
  </si>
  <si>
    <t>BMP 0  EMP  .329</t>
  </si>
  <si>
    <t>WOODSIDE DR</t>
  </si>
  <si>
    <t>090-CR-1085  -000</t>
  </si>
  <si>
    <t>2025-090-CR-1085  -000-0.0-0.3</t>
  </si>
  <si>
    <t>BMP 0 TO EMP 1.486</t>
  </si>
  <si>
    <t>SIMPSON CREEK RD</t>
  </si>
  <si>
    <t>090-CR-1056  -000</t>
  </si>
  <si>
    <t>2025-090-CR-1056  -000-0.0-1.5</t>
  </si>
  <si>
    <t>BMP  0.00   EMP 1.16</t>
  </si>
  <si>
    <t>MCCUBBINS LN</t>
  </si>
  <si>
    <t>090-CR-1348  -000</t>
  </si>
  <si>
    <t>2025-090-CR-1348  -000-0.0-1.2</t>
  </si>
  <si>
    <t>BMP 1.547 INT SHADY LN TO EMP 2.80</t>
  </si>
  <si>
    <t>2025-090-CR-1244  -000-1.4-2.8</t>
  </si>
  <si>
    <t>BMP 0.00   EMP  4.02</t>
  </si>
  <si>
    <t>BREEZY WAY</t>
  </si>
  <si>
    <t>090-CR-1180  -000</t>
  </si>
  <si>
    <t>2025-090-CR-1180  -000-0.0-0.4</t>
  </si>
  <si>
    <t>BMP 0.00    EMP .504</t>
  </si>
  <si>
    <t>PAPPY CECIL LN</t>
  </si>
  <si>
    <t>090-CR-1157  -000</t>
  </si>
  <si>
    <t>2025-090-CR-1157  -000-0.0-0.5</t>
  </si>
  <si>
    <t>BMP  0    EMP  .625</t>
  </si>
  <si>
    <t>GREER LN</t>
  </si>
  <si>
    <t>090-CR-1125  -000</t>
  </si>
  <si>
    <t>2025-090-CR-1125  -000-0.0-0.6</t>
  </si>
  <si>
    <t>BMP 0 INT CHAPLIN RD TO EMP 1.335</t>
  </si>
  <si>
    <t>HAHN RIDGE RD</t>
  </si>
  <si>
    <t>090-CR-1029  -000</t>
  </si>
  <si>
    <t>2025-090-CR-1029  -000-0.0-1.3</t>
  </si>
  <si>
    <t>BMP 0  EMP .947</t>
  </si>
  <si>
    <t>BOONE MILL RD</t>
  </si>
  <si>
    <t>090-CR-1228  -000</t>
  </si>
  <si>
    <t>2025-090-CR-1228  -000-0.0-0.9</t>
  </si>
  <si>
    <t>BMP 0 INT HIGHVIEW CHURCH RD TO EMP 0.562 COUNTY LINE</t>
  </si>
  <si>
    <t>CHOWNING LN</t>
  </si>
  <si>
    <t>090-CR-1041  -000</t>
  </si>
  <si>
    <t>2025-090-CR-1041  -000-0.0-0.6</t>
  </si>
  <si>
    <t>BMP 0 INT TIMBER CR RD TO EMP 0.947</t>
  </si>
  <si>
    <t>HAGAN RD</t>
  </si>
  <si>
    <t>090-CR-1023  -000</t>
  </si>
  <si>
    <t>2025-090-CR-1023  -000-0.0-0.9</t>
  </si>
  <si>
    <t>I would only pave the first 2080 feet off of hwy 62, skip .95 tenths of a mile, then pave the rest, due to the skipped section being paved more recently with no major faults.</t>
  </si>
  <si>
    <t>MARTWICK RD</t>
  </si>
  <si>
    <t>089-CR-1037  -000</t>
  </si>
  <si>
    <t>Muhlenberg</t>
  </si>
  <si>
    <t>2025-089-CR-1037  -000-0.0-2.6</t>
  </si>
  <si>
    <t>Good foundation for roadway improvement, some areas need milled before an overlay, would benefit the public as this road can be used as a cut thru road</t>
  </si>
  <si>
    <t>CARTER CREEK RD</t>
  </si>
  <si>
    <t>089-CR-1243  -000</t>
  </si>
  <si>
    <t>2025-089-CR-1243  -000-0.0-3.1</t>
  </si>
  <si>
    <t>Roadway has patches over all culverts than are many years old as asphalt has lost all color, 20+homes on roadway, would be beneficial for residents.</t>
  </si>
  <si>
    <t>LYNN CITY RD</t>
  </si>
  <si>
    <t>089-CR-1371  -000</t>
  </si>
  <si>
    <t>2025-089-CR-1371  -000-0.3-1.7</t>
  </si>
  <si>
    <t>Road is long overdue for resurfacing.  It has been patched in a lot of areas, rides rough and would benefit many people.</t>
  </si>
  <si>
    <t>BARDS HILL RD</t>
  </si>
  <si>
    <t>089-CR-1301  -000</t>
  </si>
  <si>
    <t>2025-089-CR-1301  -000-0.0-4.6</t>
  </si>
  <si>
    <t>Highly worthy of repaving, serves a lot of residents, serves several farms, road is patched together, new culverts installed or at least wedged over to try improve an awful riding roadway.</t>
  </si>
  <si>
    <t>DOUGLAS RD</t>
  </si>
  <si>
    <t>089-CR-1131  -000</t>
  </si>
  <si>
    <t>2025-089-CR-1131  -000-0.0-2.9</t>
  </si>
  <si>
    <t>BMP  0   EMP 1.89</t>
  </si>
  <si>
    <t>LICK BRANCH RD</t>
  </si>
  <si>
    <t>088-CR-1318  -000</t>
  </si>
  <si>
    <t>Morgan</t>
  </si>
  <si>
    <t>2025-088-CR-1318  -000-0.0-1.9</t>
  </si>
  <si>
    <t>BMP 0  EMP  3.436</t>
  </si>
  <si>
    <t>PLEASANT RUN RD</t>
  </si>
  <si>
    <t>088-CR-1322  -000</t>
  </si>
  <si>
    <t>2025-088-CR-1322  -000-0.0-3.4</t>
  </si>
  <si>
    <t>BMP 0   EMP 2.154</t>
  </si>
  <si>
    <t>CENTERVILLE RD</t>
  </si>
  <si>
    <t>088-CR-1206  -000</t>
  </si>
  <si>
    <t>2025-088-CR-1206  -000-0.0-2.2</t>
  </si>
  <si>
    <t>BMP 0   EMP .441</t>
  </si>
  <si>
    <t>E BEAR BRANCH RD</t>
  </si>
  <si>
    <t>088-CR-1115  -000</t>
  </si>
  <si>
    <t>2025-088-CR-1115  -000-0.0-0.4</t>
  </si>
  <si>
    <t>BMP 0   EMP 2.523</t>
  </si>
  <si>
    <t>BIG MANDY RD</t>
  </si>
  <si>
    <t>088-CR-1072  -000</t>
  </si>
  <si>
    <t>2025-088-CR-1072  -000-0.0-2.5</t>
  </si>
  <si>
    <t>BMP  0   EMP .603--Morgan County is Applicant, road is on Morgan/Menifee County line.</t>
  </si>
  <si>
    <t>RYAN RD</t>
  </si>
  <si>
    <t>083-CR-1168  -000</t>
  </si>
  <si>
    <t>2025-083-CR-1168  -000-0.0-0.6</t>
  </si>
  <si>
    <t>BMP 0 TO COUNTY LINE EMP 0.785</t>
  </si>
  <si>
    <t>SALTWELL RD</t>
  </si>
  <si>
    <t>087-CR-1015  -000</t>
  </si>
  <si>
    <t>Montgomery</t>
  </si>
  <si>
    <t>2025-087-CR-1015  -000-0.0-0.3</t>
  </si>
  <si>
    <t>BMP 0 INT KY 90 TO EMP 1.557, Estimated cost seems high.</t>
  </si>
  <si>
    <t>PITCOCK RD</t>
  </si>
  <si>
    <t>085-CR-1250  -000</t>
  </si>
  <si>
    <t>Metcalfe</t>
  </si>
  <si>
    <t>2025-085-CR-1250  -000-0.0-1.6</t>
  </si>
  <si>
    <t>BMP 0 TO EMP 2.640, Estimated cost seems high.</t>
  </si>
  <si>
    <t>CORK GASCON RD</t>
  </si>
  <si>
    <t>085-CR-1011  -000</t>
  </si>
  <si>
    <t>2025-085-CR-1011  -000-0.0-2.6</t>
  </si>
  <si>
    <t>BMP 0 INT HWY 496 TO EMP 0.96 COUNTY LINE.  Estimated cost seems high.</t>
  </si>
  <si>
    <t>SUBTLE GARRETT CREEK RD</t>
  </si>
  <si>
    <t>085-CR-1124  -000</t>
  </si>
  <si>
    <t>2025-085-CR-1124  -000-0.0-1.0</t>
  </si>
  <si>
    <t>BMP 0.379 INT HOPEWELL RD TO EMP 3.859 INT US 127; three cross drain failures that need replaced prior to paving</t>
  </si>
  <si>
    <t>JACKSON PIKE</t>
  </si>
  <si>
    <t>084-CR-1001  -000</t>
  </si>
  <si>
    <t>Mercer</t>
  </si>
  <si>
    <t>2025-084-CR-1001  -000-3.9-0.4</t>
  </si>
  <si>
    <t>BMP 0 CR1235 TO EMP 2.128 COUNTY LINE</t>
  </si>
  <si>
    <t>BUSHTOWN RD</t>
  </si>
  <si>
    <t>084-CR-1235  -000</t>
  </si>
  <si>
    <t>2025-084-CR-1235  -000-0.0-2.1</t>
  </si>
  <si>
    <t>BMP 0 INT HWY 68 TO EMP 3.273 INT SHAKERTOWN RD</t>
  </si>
  <si>
    <t>HANDY RD</t>
  </si>
  <si>
    <t>084-CR-1107  -000</t>
  </si>
  <si>
    <t>2025-084-CR-1107  -000-0.0-3.3</t>
  </si>
  <si>
    <t>BMP 0.12 INT US 127 TO EMP 1.404</t>
  </si>
  <si>
    <t>ADAMS LN</t>
  </si>
  <si>
    <t>084-CR-1147  -000</t>
  </si>
  <si>
    <t>2025-084-CR-1147  -000-0.0-1.4</t>
  </si>
  <si>
    <t>BMP 0 INT HWY  33 TO EMP 1.379 INT HANDY RD</t>
  </si>
  <si>
    <t>SHAWNEE RUN RD</t>
  </si>
  <si>
    <t>084-CR-1111  -000</t>
  </si>
  <si>
    <t>2025-084-CR-1111  -000-0.0-1.4</t>
  </si>
  <si>
    <t xml:space="preserve">Pavement pretty good condition.  At cross drains asphalt patch is needed at two or three private drive some block cracking. The last 600 ft. Of route has old pavement was missed on last paving cycle this section has longitudinal cracking </t>
  </si>
  <si>
    <t>BIG SALT LICK RD</t>
  </si>
  <si>
    <t>083-CR-1306  -000</t>
  </si>
  <si>
    <t>Menifee</t>
  </si>
  <si>
    <t>2025-083-CR-1306  -000-0.0-2.9</t>
  </si>
  <si>
    <t>Road width average 12.5 ft.</t>
  </si>
  <si>
    <t>TOM STAMPER RD</t>
  </si>
  <si>
    <t>083-CR-1004  -000</t>
  </si>
  <si>
    <t>2025-083-CR-1004  -000-0.0-1.7</t>
  </si>
  <si>
    <t>Road begins 14 ft. Wide but narrows down to 10 ft. Average width 12 ft.</t>
  </si>
  <si>
    <t>PETER TRACE RD</t>
  </si>
  <si>
    <t>083-CR-1317  -000</t>
  </si>
  <si>
    <t>2025-083-CR-1317  -000-0.0-0.2</t>
  </si>
  <si>
    <t>The last 250 ft. of pavement has deteriorated. Average width 10 ft.</t>
  </si>
  <si>
    <t>HALES LN</t>
  </si>
  <si>
    <t>083-CR-1504  -000</t>
  </si>
  <si>
    <t>2025-083-CR-1504  -000-0.0-0.2</t>
  </si>
  <si>
    <t>BMP 0 INT Hawkins Branch Rd. to EMP 0.8</t>
  </si>
  <si>
    <t>PEACHY WILLIAMS RD</t>
  </si>
  <si>
    <t>083-CR-1213  -000</t>
  </si>
  <si>
    <t>2025-083-CR-1213  -000-0.0-0.8</t>
  </si>
  <si>
    <t>Average road width 12.5 ft.</t>
  </si>
  <si>
    <t>BECKY JANE RD</t>
  </si>
  <si>
    <t>083-CR-1200  -000</t>
  </si>
  <si>
    <t>2025-083-CR-1200  -000-0.0-0.8</t>
  </si>
  <si>
    <t>Pavement started at KY 946 and CR 1116 jct. and went to MP 0.5  From MP 0.5 on CR 1116 to KY 3341 no asphalt found.</t>
  </si>
  <si>
    <t>HARVEY RATLIFF RD</t>
  </si>
  <si>
    <t>083-CR-1116  -000</t>
  </si>
  <si>
    <t>2025-083-CR-1116  -000-0.0-1.3</t>
  </si>
  <si>
    <t>Pavement average width is 16 ft.</t>
  </si>
  <si>
    <t>HEIZER HILL RD</t>
  </si>
  <si>
    <t>083-CR-1105  -000</t>
  </si>
  <si>
    <t>2025-083-CR-1105  -000-0.0-2.1</t>
  </si>
  <si>
    <t>BMP 0 to EMP 0.196</t>
  </si>
  <si>
    <t>WILLOW LN</t>
  </si>
  <si>
    <t>083-CR-1096  -000</t>
  </si>
  <si>
    <t>2025-083-CR-1096  -000-0.0-0.2</t>
  </si>
  <si>
    <t>Three sections has asphalt gone and temporary corrected with aggregate. Around 200 ft. of asphalt gone.</t>
  </si>
  <si>
    <t>BOB AND JOANNE LN</t>
  </si>
  <si>
    <t>083-CR-1059  -000</t>
  </si>
  <si>
    <t>2025-083-CR-1059  -000-0.0-0.1</t>
  </si>
  <si>
    <t>BMP 0 INT HWY 1274 to EMP 0.50</t>
  </si>
  <si>
    <t>MORGANVIEW RD</t>
  </si>
  <si>
    <t>083-CR-1025  -000</t>
  </si>
  <si>
    <t>2025-083-CR-1025  -000-0.0-0.5</t>
  </si>
  <si>
    <t>BMP 0.74 TO EMP 2.40</t>
  </si>
  <si>
    <t>PARADISE BOTTOM RD</t>
  </si>
  <si>
    <t>082-CR-1307  -000</t>
  </si>
  <si>
    <t>Meade</t>
  </si>
  <si>
    <t>2025-082-CR-1307  -000-0.8-2.4</t>
  </si>
  <si>
    <t>BMP 0 INT KY 79 TO EMP 3.052 INT KY 144</t>
  </si>
  <si>
    <t>MOLLY BROWN RD</t>
  </si>
  <si>
    <t>082-CR-1208  -000</t>
  </si>
  <si>
    <t>2025-082-CR-1208  -000-0.0-3.1</t>
  </si>
  <si>
    <t>BMP 1.91 TO EMP 3.74</t>
  </si>
  <si>
    <t>WOODLAND RD</t>
  </si>
  <si>
    <t>082-CR-1125  -000</t>
  </si>
  <si>
    <t>2025-082-CR-1125  -000-1.9-3.8</t>
  </si>
  <si>
    <t>Road is old state road that was transferred to the county, road has solid foundation but rides rough, loud and wavy.  Needs a new lift for ride ability.</t>
  </si>
  <si>
    <t>PACK CHURCH RD</t>
  </si>
  <si>
    <t>075-CR-1210  -000</t>
  </si>
  <si>
    <t>McLean</t>
  </si>
  <si>
    <t>2025-075-CR-1210  -000-4.5-6.9</t>
  </si>
  <si>
    <t>Long stretch of road that can be used to go from Calhoun from Livermore, at the end of the section that is being requested to be paved is the section that was previously paved.</t>
  </si>
  <si>
    <t>RICHLAND RD</t>
  </si>
  <si>
    <t>075-CR-1004  -000</t>
  </si>
  <si>
    <t>2025-075-CR-1004  -000-0.0-3.5</t>
  </si>
  <si>
    <t xml:space="preserve">BMP 0 TO EMP 0.147. The first 0.1 of a mile is in good condition. The last 0.047 portion of roadway is rough pavement / chip n seal mix in poor condition. This should have been 2 different requests.  No utility cuts. This is an overall rating. </t>
  </si>
  <si>
    <t>ACORN LN</t>
  </si>
  <si>
    <t>074-CR-1291Q -000</t>
  </si>
  <si>
    <t>McCreary</t>
  </si>
  <si>
    <t>2025-074-CR-1291Q -000-0.0-0.1</t>
  </si>
  <si>
    <t>BMP 0 TO EMP 0.766. 6 utility cuts.</t>
  </si>
  <si>
    <t>HOLLOWAY CEMETERY RD</t>
  </si>
  <si>
    <t>074-CR-1448  -000</t>
  </si>
  <si>
    <t>2025-074-CR-1448  -000-0.0-0.8</t>
  </si>
  <si>
    <t xml:space="preserve">BMP 0 TO EMP 0.237. No utility cuts. </t>
  </si>
  <si>
    <t>KINNIE ST</t>
  </si>
  <si>
    <t>074-CR-1289L -000</t>
  </si>
  <si>
    <t>2025-074-CR-1289L -000-0.0-0.2</t>
  </si>
  <si>
    <t xml:space="preserve">BMP 0 TO EMP 0.387. No utility cuts. 1 cross drain cut. </t>
  </si>
  <si>
    <t>SWEET GUM RD</t>
  </si>
  <si>
    <t>074-CR-1209A -000</t>
  </si>
  <si>
    <t>2025-074-CR-1209A -000-0.0-0.4</t>
  </si>
  <si>
    <t>BMP 0 TO EMP 0.703. 5 utility cuts.</t>
  </si>
  <si>
    <t>OLD BAILEY RD</t>
  </si>
  <si>
    <t>074-CR-1200  -000</t>
  </si>
  <si>
    <t>2025-074-CR-1200  -000-0.0-0.7</t>
  </si>
  <si>
    <t>BMP 0.464 TO EMP 0.723</t>
  </si>
  <si>
    <t>FAIRVIEW DR</t>
  </si>
  <si>
    <t>073-CR-1001D8-000</t>
  </si>
  <si>
    <t>McCracken</t>
  </si>
  <si>
    <t>2025-073-CR-1001D8-000-0.5-0.7</t>
  </si>
  <si>
    <t>BMP 0 TO EMP 0.057</t>
  </si>
  <si>
    <t>TERRE VILLA CIR</t>
  </si>
  <si>
    <t>073-CR-1001D5-000</t>
  </si>
  <si>
    <t>2025-073-CR-1001D5-000-0.0-0.1</t>
  </si>
  <si>
    <t>BMP 0 TO EMP 0.080</t>
  </si>
  <si>
    <t>TERRE VERTE BLVD</t>
  </si>
  <si>
    <t>073-CR-1001E4-000</t>
  </si>
  <si>
    <t>2025-073-CR-1001E4-000-0.0-0.1</t>
  </si>
  <si>
    <t>BMP 0 INT MAXON RD TO EMP 0.336</t>
  </si>
  <si>
    <t>SPRING BROOK DR</t>
  </si>
  <si>
    <t>073-CR-1303K -000</t>
  </si>
  <si>
    <t>2025-073-CR-1303K -000-0.0-0.3</t>
  </si>
  <si>
    <t>BMP 0 TO EMP 0.972</t>
  </si>
  <si>
    <t>PALISADES CIR</t>
  </si>
  <si>
    <t>073-CR-1001D9-000</t>
  </si>
  <si>
    <t>2025-073-CR-1001D9-000-0.3-0.3</t>
  </si>
  <si>
    <t>BMP 0 KY 725 TO EMP 0.874 INT HOBBS RD</t>
  </si>
  <si>
    <t>OLD HOBBS RD</t>
  </si>
  <si>
    <t>073-CR-1366  -000</t>
  </si>
  <si>
    <t>2025-073-CR-1366  -000-0.0-0.9</t>
  </si>
  <si>
    <t>BMP 5.105 INT HEBRON RD TO EMP 6.791 INT MASON LEWIS RD; The cost estimate of $26,100 seems low to resurface this entire section.  I spoke to the Mason County Road Department, and they checked with HG Mays about this since that was the contractor who had provided them with a cost estimate.  HG Mays checked their estimate and discovered that it was incorrect.  Therefore, Mason County will be submitting an updated estimate of $116,100.00.  This amount seems reasonable for resurfacing this section.</t>
  </si>
  <si>
    <t>CLARKS RUN RD</t>
  </si>
  <si>
    <t>081-CR-1302  -000</t>
  </si>
  <si>
    <t>Mason</t>
  </si>
  <si>
    <t>2025-081-CR-1302  -000-5.1-6.8</t>
  </si>
  <si>
    <t>BMP 3.0 TO EMP 4.682 INT KY-2031</t>
  </si>
  <si>
    <t>POPLAR FRK</t>
  </si>
  <si>
    <t>080-CR-1010  -000</t>
  </si>
  <si>
    <t>Martin</t>
  </si>
  <si>
    <t>2025-080-CR-1010  -000-3.0-4.7</t>
  </si>
  <si>
    <t>BMP 0 TO EMP 0.954</t>
  </si>
  <si>
    <t>ROCKHOUSE RD</t>
  </si>
  <si>
    <t>080-CR-1207  -000</t>
  </si>
  <si>
    <t>2025-080-CR-1207  -000-0.0-1.0</t>
  </si>
  <si>
    <t>BMP 0 TO EMP 1.963</t>
  </si>
  <si>
    <t>EVANS HILL RD</t>
  </si>
  <si>
    <t>080-CR-1107  -000</t>
  </si>
  <si>
    <t>2025-080-CR-1107  -000-0.0-2.0</t>
  </si>
  <si>
    <t>BMP 0 INT KY-908 TO EMP 0.387</t>
  </si>
  <si>
    <t>CARTER BR</t>
  </si>
  <si>
    <t>080-CR-1054  -000</t>
  </si>
  <si>
    <t>2025-080-CR-1054  -000-0.0-0.4</t>
  </si>
  <si>
    <t>BMP 0 INT CALF CREEK RD TO EMP 0.779</t>
  </si>
  <si>
    <t>CHURCH FRK</t>
  </si>
  <si>
    <t>080-CR-1013  -000</t>
  </si>
  <si>
    <t>2025-080-CR-1013  -000-0.0-0.8</t>
  </si>
  <si>
    <t>BMP 0 INT US 68 TO EMP 3.625</t>
  </si>
  <si>
    <t>BIG BEAR HWY</t>
  </si>
  <si>
    <t>079-CR-1061  -000</t>
  </si>
  <si>
    <t>Marshall</t>
  </si>
  <si>
    <t>2025-079-CR-1061  -000-0.0-3.6</t>
  </si>
  <si>
    <t xml:space="preserve">BMP 0 to EMP 1.089. There are 2 recent asphalt patches. </t>
  </si>
  <si>
    <t>GEORGE BEAVEN RD</t>
  </si>
  <si>
    <t>078-CR-1310  -000</t>
  </si>
  <si>
    <t>Marion</t>
  </si>
  <si>
    <t>2025-078-CR-1310  -000-0.0-1.1</t>
  </si>
  <si>
    <t xml:space="preserve">BMP 0 to EMP 1.424 JCT Keith Cornish Rd. Recent asphalt patches in 4 locations. </t>
  </si>
  <si>
    <t>FRANK LEE RD</t>
  </si>
  <si>
    <t>078-CR-1234  -000</t>
  </si>
  <si>
    <t>2025-078-CR-1234  -000-0.0-1.4</t>
  </si>
  <si>
    <t>BMP 0 INT Beach Ford Loop to EMP 3.332 INT Camel Ln</t>
  </si>
  <si>
    <t>BEECH FORK RD</t>
  </si>
  <si>
    <t>078-CR-1024  -000</t>
  </si>
  <si>
    <t>2025-078-CR-1024  -000-0.0-3.3</t>
  </si>
  <si>
    <t>BMP 0 INT US 68 to EMP 0.828</t>
  </si>
  <si>
    <t>DEER RUN RD</t>
  </si>
  <si>
    <t>078-CR-1077  -000</t>
  </si>
  <si>
    <t>2025-078-CR-1077  -000-0.0-0.8</t>
  </si>
  <si>
    <t>BMP 0 TO EMP 1.27</t>
  </si>
  <si>
    <t>WHITLEY RD</t>
  </si>
  <si>
    <t>077-CR-1128  -000</t>
  </si>
  <si>
    <t>Magoffin</t>
  </si>
  <si>
    <t>2025-077-CR-1128  -000-0.0-1.3</t>
  </si>
  <si>
    <t>BMP 0 TO EMP 1.041</t>
  </si>
  <si>
    <t>GRAPE CRK</t>
  </si>
  <si>
    <t>077-CR-1344  -000</t>
  </si>
  <si>
    <t>2025-077-CR-1344  -000-0.0-1.0</t>
  </si>
  <si>
    <t>BMP 0 to EMP 1.77</t>
  </si>
  <si>
    <t>077-CR-1052  -000</t>
  </si>
  <si>
    <t>2025-077-CR-1052  -000-0.0-1.8</t>
  </si>
  <si>
    <t>BMP 0 TO EMP 0.814</t>
  </si>
  <si>
    <t>SCAFFOLD FRK</t>
  </si>
  <si>
    <t>077-CR-1050  -000</t>
  </si>
  <si>
    <t>2025-077-CR-1050  -000-0.0-0.8</t>
  </si>
  <si>
    <t xml:space="preserve">BMP 0 INT KY595 TO EMP 1.6. Have done some pot holing and small strip patches. </t>
  </si>
  <si>
    <t>NEW RD</t>
  </si>
  <si>
    <t>076-CR-1341  -000</t>
  </si>
  <si>
    <t>Madison</t>
  </si>
  <si>
    <t>2025-076-CR-1341  -000-0.0-1.6</t>
  </si>
  <si>
    <t>BMP 0 INT KY627 TO EMP 5.519. Have done some pot hole repairs and small strip patches. New pavement from 627 till .4 miles onto Simpson, 5.1 total miles.</t>
  </si>
  <si>
    <t>SIMPSON LN</t>
  </si>
  <si>
    <t>076-CR-1319  -000</t>
  </si>
  <si>
    <t>2025-076-CR-1319  -000-0.0-5.5</t>
  </si>
  <si>
    <t xml:space="preserve">BMP 0 INT KY-819 TO EMP 0.989 </t>
  </si>
  <si>
    <t>MCKINNEY RD</t>
  </si>
  <si>
    <t>072-CR-1317  -000</t>
  </si>
  <si>
    <t>Lyon</t>
  </si>
  <si>
    <t>2025-072-CR-1317  -000-0.0-1.0</t>
  </si>
  <si>
    <t>BMP 0 INT OLD KUTTAWA RD TO EMP .0401 Comment- I think the estimated cost is to low road is wide</t>
  </si>
  <si>
    <t>LAKESHORE DR</t>
  </si>
  <si>
    <t>072-CR-1219E -000</t>
  </si>
  <si>
    <t>2025-072-CR-1219E -000-0.0-0.0</t>
  </si>
  <si>
    <t>BMP 0 INT ROLLING MILL RD TO EMP 0.164</t>
  </si>
  <si>
    <t>ELIZABETH DR</t>
  </si>
  <si>
    <t>072-CR-1142A -000</t>
  </si>
  <si>
    <t>2025-072-CR-1142A -000-0.0-0.2</t>
  </si>
  <si>
    <t>BMP 2.192 TO EMP 3.285 INT KY-274 comment- cost to low</t>
  </si>
  <si>
    <t>BARNETT RD</t>
  </si>
  <si>
    <t>072-CR-1155  -000</t>
  </si>
  <si>
    <t>2025-072-CR-1155  -000-2.2-3.3</t>
  </si>
  <si>
    <t>BMP 0 INT KY-274 TO EMP 0.287 INT BARNETT RD comment- cost is probably too low</t>
  </si>
  <si>
    <t>CONFEDERATE RD</t>
  </si>
  <si>
    <t>072-CR-1156  -000</t>
  </si>
  <si>
    <t>2025-072-CR-1156  -000-0.0-0.3</t>
  </si>
  <si>
    <t>BMP 0 INT BARNETT RD TO EMP 0.863</t>
  </si>
  <si>
    <t>CANNON RD</t>
  </si>
  <si>
    <t>072-CR-1153  -000</t>
  </si>
  <si>
    <t>2025-072-CR-1153  -000-0.0-0.9</t>
  </si>
  <si>
    <t xml:space="preserve">BMP 0 INT THOMPSON CHAPEL RD TO EMP 0.590 INT THOMPSON SCHOOL RD, One rough cross drain and some longitudinal cracking throughout. Otherwise, route is in good condition. Do not recommend resurfacing at this time. </t>
  </si>
  <si>
    <t>COLLINS RD</t>
  </si>
  <si>
    <t>071-CR-1341  -000</t>
  </si>
  <si>
    <t>Logan</t>
  </si>
  <si>
    <t>2025-071-CR-1341  -000-0.0-0.6</t>
  </si>
  <si>
    <t xml:space="preserve">BMP 1.4 INT CONGER RD TO EMP 2.1 - New Drainage structure/low water crossing installed within this section. Route has a few rough blow ups/base failures. The rest of the route is in good condition. </t>
  </si>
  <si>
    <t>NEWTOWN RD</t>
  </si>
  <si>
    <t>071-CR-1327  -000</t>
  </si>
  <si>
    <t>2025-071-CR-1327  -000-1.4-2.1</t>
  </si>
  <si>
    <t xml:space="preserve">BMP 0 INT KY-431 TO EMP 7.863 INT KY-1153, overall this route is in good condition. There are sections where the pattern block could be rated as poor. There are other sections where the rutting could be ranked greater than 1/2 inch and plenty of sections with no rutting. Overall, this route needs improvement and could use some patching to correct the severe locations, but the entire 7 miles does not need resurfacing. </t>
  </si>
  <si>
    <t>IRON MOUNTAIN RD</t>
  </si>
  <si>
    <t>071-CR-1366  -000</t>
  </si>
  <si>
    <t>2025-071-CR-1366  -000-0.0-7.9</t>
  </si>
  <si>
    <t xml:space="preserve">BMP 0 INT KY1040 TO EMP 1.953 INT THOMPSON CHAPEL RD - This section is in good shape with the exception of a few locations. Recommend strip patching or shortening limits of project. If the project was from Collins Rd to Thompson Chapel road, it would score much higher. Section from Cooperstown Rd to Collins Rd is not in need of paving at this time. Possibly strip patching a few locations. </t>
  </si>
  <si>
    <t>THOMPSON SCHOOL RD</t>
  </si>
  <si>
    <t>071-CR-1340  -000</t>
  </si>
  <si>
    <t>2025-071-CR-1340  -000-0.0-2.0</t>
  </si>
  <si>
    <t xml:space="preserve">BMP 0 INT KY-3204 TO EMP 1.376 INT HOMER RD, couple of sections are worse than others. Rutting is not throughout but is deep in the locations that are rutting. </t>
  </si>
  <si>
    <t>WARNER CHICK RD</t>
  </si>
  <si>
    <t>071-CR-1089  -000</t>
  </si>
  <si>
    <t>2025-071-CR-1089  -000-0.0-1.4</t>
  </si>
  <si>
    <t xml:space="preserve">BMP 0 INT QUALITY RD TO EMP 0.924, some sections are worse than others, but as a whole this section is in rough shape due to heavy Amish traffic and shoulder slips/failures. </t>
  </si>
  <si>
    <t>NEW HOPE RD</t>
  </si>
  <si>
    <t>071-CR-1355  -000</t>
  </si>
  <si>
    <t>2025-071-CR-1355  -000-0.0-0.9</t>
  </si>
  <si>
    <t>BMP 0.5 CR 1094 TO EMP 1.661, couple of bad base failures. The rest of the route is starting to pattern crack significantly along the shoulders and is expanding all the way across the road. One very rough pipe replacement. Multiple settled pipes. Good paving candidate.</t>
  </si>
  <si>
    <t>MARSHALL RD</t>
  </si>
  <si>
    <t>071-CR-1091  -000</t>
  </si>
  <si>
    <t>2025-071-CR-1091  -000-0.5-1.7</t>
  </si>
  <si>
    <t xml:space="preserve">BMP 0 INT KY2377 TO EMP 3.032 INT HAMILTON-LEE RD, good candidate for resurfacing throughout. End closest to Anderson Store Rd. doesn’t have as much transverse cracking, but more longitudinal cracking. </t>
  </si>
  <si>
    <t>T MCREYNOLDS RD</t>
  </si>
  <si>
    <t>071-CR-1070  -000</t>
  </si>
  <si>
    <t>2025-071-CR-1070  -000-0.0-3.0</t>
  </si>
  <si>
    <t>BMP 0 TO EMP 0.929</t>
  </si>
  <si>
    <t>HENSON RD</t>
  </si>
  <si>
    <t>070-CR-1213  -000</t>
  </si>
  <si>
    <t>Livingston</t>
  </si>
  <si>
    <t>2025-070-CR-1213  -000-0.0-0.9</t>
  </si>
  <si>
    <t>BMP 0 TO EMP 4.131</t>
  </si>
  <si>
    <t>COLIN RD</t>
  </si>
  <si>
    <t>070-CR-1112  -000</t>
  </si>
  <si>
    <t>2025-070-CR-1112  -000-0.0-4.1</t>
  </si>
  <si>
    <t>BMP 0 TO EMP 4.267 INT US 60</t>
  </si>
  <si>
    <t>MITCHELL RD</t>
  </si>
  <si>
    <t>070-CR-1077  -000</t>
  </si>
  <si>
    <t>2025-070-CR-1077  -000-0.0-4.3</t>
  </si>
  <si>
    <t>BMP 0 TO EMP 1.525 INT KITCHEN RD</t>
  </si>
  <si>
    <t>MCCLURE RD</t>
  </si>
  <si>
    <t>070-CR-1017  -000</t>
  </si>
  <si>
    <t>2025-070-CR-1017  -000-0.0-1.5</t>
  </si>
  <si>
    <t>BMP 0 TO EMP 0.093</t>
  </si>
  <si>
    <t>WATTS LN</t>
  </si>
  <si>
    <t>070-CR-1281  -000</t>
  </si>
  <si>
    <t>2025-070-CR-1281  -000-0.0-0.1</t>
  </si>
  <si>
    <t>BMP 0 TO EMP 1.588 INT CHIPPS RD grass growing through middle of road pretty bad</t>
  </si>
  <si>
    <t>MCGREW RD</t>
  </si>
  <si>
    <t>070-CR-1365  -000</t>
  </si>
  <si>
    <t>2025-070-CR-1365  -000-0.0-1.6</t>
  </si>
  <si>
    <t>BMP 0 TO EMP 4.496 INT RIVER RD</t>
  </si>
  <si>
    <t>CHIPPS RD</t>
  </si>
  <si>
    <t>070-CR-1363  -000</t>
  </si>
  <si>
    <t>2025-070-CR-1363  -000-2.6-4.5</t>
  </si>
  <si>
    <t>BMP 0 TO EMP 0.336</t>
  </si>
  <si>
    <t>BISHOP RD</t>
  </si>
  <si>
    <t>070-CR-1231  -000</t>
  </si>
  <si>
    <t>2025-070-CR-1231  -000-0.0-0.3</t>
  </si>
  <si>
    <t>BMP 0 TO EMP 0.321</t>
  </si>
  <si>
    <t>DRISKILL RD</t>
  </si>
  <si>
    <t>070-CR-1224  -000</t>
  </si>
  <si>
    <t>2025-070-CR-1224  -000-0.0-0.3</t>
  </si>
  <si>
    <t>BMP 0 TO EMP 0.659</t>
  </si>
  <si>
    <t>ROSS CEMETERY RD</t>
  </si>
  <si>
    <t>070-CR-1205  -000</t>
  </si>
  <si>
    <t>2025-070-CR-1205  -000-0.0-0.7</t>
  </si>
  <si>
    <t>BMP 0 TO EMP 0.211</t>
  </si>
  <si>
    <t>ROSS DR</t>
  </si>
  <si>
    <t>070-CR-1176  -000</t>
  </si>
  <si>
    <t>2025-070-CR-1176  -000-0.0-0.2</t>
  </si>
  <si>
    <t>BMP 0 TO EMP 0.771</t>
  </si>
  <si>
    <t>JACK WALKER RD</t>
  </si>
  <si>
    <t>070-CR-1109  -000</t>
  </si>
  <si>
    <t>2025-070-CR-1109  -000-0.0-0.8</t>
  </si>
  <si>
    <t>BMP 0 INT US 60 TO EMP 2.908 INT KY 763</t>
  </si>
  <si>
    <t>PALMER RD</t>
  </si>
  <si>
    <t>070-CR-1311  -000</t>
  </si>
  <si>
    <t>2025-070-CR-1311  -000-0.0-2.9</t>
  </si>
  <si>
    <t xml:space="preserve">BMP 0.327 TO EMP 0.82 no utility cuts. </t>
  </si>
  <si>
    <t>BLUE LICK RD</t>
  </si>
  <si>
    <t>069-CR-1347  -000</t>
  </si>
  <si>
    <t>Lincoln</t>
  </si>
  <si>
    <t>2025-069-CR-1347  -000-0.3-0.8</t>
  </si>
  <si>
    <t>BMP 0.948 to EMP 1.948 INT Cabin Creek Rd.</t>
  </si>
  <si>
    <t>TULLY</t>
  </si>
  <si>
    <t>068-CR-1334  -000</t>
  </si>
  <si>
    <t>Lewis</t>
  </si>
  <si>
    <t>2025-068-CR-1334  -000-0.9-1.9</t>
  </si>
  <si>
    <t>BMP 2.180 to EMP 2.906 INT AA HWY</t>
  </si>
  <si>
    <t>POPLAR FLAT RD</t>
  </si>
  <si>
    <t>068-CR-1347  -000</t>
  </si>
  <si>
    <t>2025-068-CR-1347  -000-2.2-2.9</t>
  </si>
  <si>
    <t>BMP 0 INT KY8 to EMP 0.6</t>
  </si>
  <si>
    <t>SCAFFOLD LICK RD</t>
  </si>
  <si>
    <t>068-CR-1023  -000</t>
  </si>
  <si>
    <t>2025-068-CR-1023  -000-0.0-0.6</t>
  </si>
  <si>
    <t>BMP 3.044 to EMP 4.044 end of road</t>
  </si>
  <si>
    <t>MCDOWELLS CRK RD</t>
  </si>
  <si>
    <t>068-CR-1007  -000</t>
  </si>
  <si>
    <t>2025-068-CR-1007  -000-3.0-4.0</t>
  </si>
  <si>
    <t>BMP  0   EMP 1.86</t>
  </si>
  <si>
    <t>SOUTH EAST RD</t>
  </si>
  <si>
    <t>067-CR-1222  -000</t>
  </si>
  <si>
    <t>Letcher</t>
  </si>
  <si>
    <t>2025-067-CR-1222  -000-0.0-1.9</t>
  </si>
  <si>
    <t>BMP 2.1 TO EMP 4</t>
  </si>
  <si>
    <t>LEECO RD</t>
  </si>
  <si>
    <t>066-CR-1449  -000</t>
  </si>
  <si>
    <t>Leslie</t>
  </si>
  <si>
    <t>2025-066-CR-1449  -000-2.0-4.0</t>
  </si>
  <si>
    <t>BMP 0 INT KY-80 TO EMP 2.0</t>
  </si>
  <si>
    <t>2025-066-CR-1449  -000-0.0-2.0</t>
  </si>
  <si>
    <t>BMP 0 to EMP 2.714 INT KY 2017</t>
  </si>
  <si>
    <t>PRIMROSE LN</t>
  </si>
  <si>
    <t>065-CR-1016  -000</t>
  </si>
  <si>
    <t>Lee</t>
  </si>
  <si>
    <t>2025-065-CR-1016  -000-0.0-2.7</t>
  </si>
  <si>
    <t>BMP 0 INT KY 52 to EMP 1.154</t>
  </si>
  <si>
    <t>MILL CREEK RD</t>
  </si>
  <si>
    <t>065-CR-1347  -000</t>
  </si>
  <si>
    <t>2025-065-CR-1347  -000-0.0-1.3</t>
  </si>
  <si>
    <t>BMP 0 INT KY 11 TO EMP 1.776 JCT JOE DAVIDSON RD</t>
  </si>
  <si>
    <t>LONG BRANCH RD</t>
  </si>
  <si>
    <t>065-CR-1150  -000</t>
  </si>
  <si>
    <t>2025-065-CR-1150  -000-0.0-1.8</t>
  </si>
  <si>
    <t xml:space="preserve">Base failures and pothole patching has already been performed. Roadway needs level and wedging and resurfacing. Old Lick Creek Road is on both sides of KY 2563 and also has one bridge located within the limits of the paving. Edge keys at both ends, both sides of KY 2563, and at the bridge ends are recommended.  Potholes have been recently patched. </t>
  </si>
  <si>
    <t>OLD LICK CREEK RD</t>
  </si>
  <si>
    <t>064-CR-1013  -000</t>
  </si>
  <si>
    <t>Lawrence</t>
  </si>
  <si>
    <t>2025-064-CR-1013  -000-0.8-0.3</t>
  </si>
  <si>
    <t>BMP 0 TO EMP 1.68  The roadway was recently been pothole patched and also some base failures have been repaired. There were 66 potholes repaired and 5 base failures fixed. Even with here repairs, the roadway is still in rough condition and is in need of resurfacing.</t>
  </si>
  <si>
    <t>RAVEN ROCK FORK RD</t>
  </si>
  <si>
    <t>064-CR-1046  -000</t>
  </si>
  <si>
    <t>2025-064-CR-1046  -000-0.0-1.7</t>
  </si>
  <si>
    <t>BMP 0 TO EMP 2.764  This roadway has been recently repaired with 104 potholes and 3 base failures beeping patched. Even with these repairs, the roadway is still rough and is in need of resurfacing.</t>
  </si>
  <si>
    <t>MORGANS CREEK RD</t>
  </si>
  <si>
    <t>064-CR-1045  -000</t>
  </si>
  <si>
    <t>2025-064-CR-1045  -000-0.0-2.8</t>
  </si>
  <si>
    <t>BMP 0 INT KY 2565 TO EMP 0.382  Roadway surface has deteriorate over time and does need repairs. This entire length of the roadway has been pothole patched, prior to field inspection. There was 40+ potholes patched.</t>
  </si>
  <si>
    <t>BLACKBERRY AVE</t>
  </si>
  <si>
    <t>064-CR-1011H -000</t>
  </si>
  <si>
    <t>2025-064-CR-1011H -000-0.0-0.4</t>
  </si>
  <si>
    <t>BMP 0 INT KY 3395 TO EMP .5.   Roadway has been pothole patched recently.</t>
  </si>
  <si>
    <t>RED BRANCH RD</t>
  </si>
  <si>
    <t>064-CR-1003  -000</t>
  </si>
  <si>
    <t>2025-064-CR-1003  -000-0.0-0.5</t>
  </si>
  <si>
    <t>Roadway had been recently pothole patched.</t>
  </si>
  <si>
    <t>DEER LICK BRANCH RD</t>
  </si>
  <si>
    <t>064-CR-1002  -000</t>
  </si>
  <si>
    <t>2025-064-CR-1002  -000-0.8-1.9</t>
  </si>
  <si>
    <t>BMP 0 EMP 1.3.   Asphalt is in bad condition. Some potholes has been patched , however there are over 150 pothole present at the time of inspection. About half of the length is almost converted back to gravel and the entire repair will take more that a inch of surface. The length in this proposal is only 0.3 mile short of where the school bus turns and that may want to lengthen to address the extra length.</t>
  </si>
  <si>
    <t>COAL CREEK RD</t>
  </si>
  <si>
    <t>064-CR-1227  -000</t>
  </si>
  <si>
    <t>2025-064-CR-1227  -000-0.0-1.3</t>
  </si>
  <si>
    <t>BMP 0 INT KY-32 TO EMP 4.890  Roadway was a lot of heavy traffic and is in bad condition. There are some area of the asphalt pavement, that was converted back to gravel. This roadway is in need of some attention.</t>
  </si>
  <si>
    <t>BRUSHY CREEK RD</t>
  </si>
  <si>
    <t>064-CR-1203  -000</t>
  </si>
  <si>
    <t>2025-064-CR-1203  -000-0.0-4.9</t>
  </si>
  <si>
    <t xml:space="preserve">BMP 0 TO EMP 2.50 The roadway is in need of attention and has several base failures and numerous potholes. </t>
  </si>
  <si>
    <t>RIGHT FORK GEORGES CREEK RD</t>
  </si>
  <si>
    <t>064-CR-1156  -000</t>
  </si>
  <si>
    <t>2025-064-CR-1156  -000-0.0-2.5</t>
  </si>
  <si>
    <t>BMP 0 TO EMP 0.744. Road was recently paved.</t>
  </si>
  <si>
    <t>DEVILS NECK RD</t>
  </si>
  <si>
    <t>063-CR-1819  -000</t>
  </si>
  <si>
    <t>Laurel</t>
  </si>
  <si>
    <t>2025-063-CR-1819  -000-0.0-0.7</t>
  </si>
  <si>
    <t xml:space="preserve">Roadway has some cracking. </t>
  </si>
  <si>
    <t>ONEAL RD</t>
  </si>
  <si>
    <t>063-CR-1451  -000</t>
  </si>
  <si>
    <t>2025-063-CR-1451  -000-0.0-1.2</t>
  </si>
  <si>
    <t>BMP 0 TO EMP 2.147.  Some sections contain alligator cracking,  some sections have surface raveling</t>
  </si>
  <si>
    <t>HOLLY GROVE RD</t>
  </si>
  <si>
    <t>063-CR-1308  -000</t>
  </si>
  <si>
    <t>2025-063-CR-1308  -000-0.0-2.1</t>
  </si>
  <si>
    <t>BMP 0 TO EMP 1.982. Some shoulder breaks, some alligator cracking</t>
  </si>
  <si>
    <t>WYAN RD</t>
  </si>
  <si>
    <t>063-CR-1257  -000</t>
  </si>
  <si>
    <t>2025-063-CR-1257  -000-0.0-2.0</t>
  </si>
  <si>
    <t>BMP 0 TO EMP 1.390. Some alligator cracking</t>
  </si>
  <si>
    <t>GRIFFIN BRANCH RD</t>
  </si>
  <si>
    <t>063-CR-1347  -000</t>
  </si>
  <si>
    <t>2025-063-CR-1347  -000-0.0-1.4</t>
  </si>
  <si>
    <t>BMP 0 TO EMP 0.744. Some alligator cracking, 2 pipe trenches do not have asphalt</t>
  </si>
  <si>
    <t>HART MINE RD</t>
  </si>
  <si>
    <t>063-CR-1208A -000</t>
  </si>
  <si>
    <t>2025-063-CR-1208A -000-0.0-0.7</t>
  </si>
  <si>
    <t>District 3 portion. BMP 3.576 to EMP 6.255. The 0.525 miles farthest from Ky 30 is in significantly worst shape than the remainder of the roadway.  As a result, most of the evaluation is based on the worst section</t>
  </si>
  <si>
    <t>SLATE LICK RD</t>
  </si>
  <si>
    <t>063-CR-1079  -000</t>
  </si>
  <si>
    <t>2025-063-CR-1079  -000-1.4-3.6</t>
  </si>
  <si>
    <t>BMP 0 TO EMP 0.809 Three base failures are large in size, there are some locations with alligator cracking</t>
  </si>
  <si>
    <t>SUNSHINE HILLS</t>
  </si>
  <si>
    <t>063-CR-1804A -000</t>
  </si>
  <si>
    <t>2025-063-CR-1804A -000-0.0-0.8</t>
  </si>
  <si>
    <t>BMP 0 TO EMP 1.499. Some large sections of alligator cracking</t>
  </si>
  <si>
    <t>OLD STATE RD</t>
  </si>
  <si>
    <t>063-CR-1198  -000</t>
  </si>
  <si>
    <t>2025-063-CR-1198  -000-0.0-1.5</t>
  </si>
  <si>
    <t>Approximately one mile between Gregory-Tuttle Road and Willie Cheek Road has been paved recently and does not need paved.  See photos of pavement conditions in this area and joint at Gregory-Tuttle Road.  The questions were answered on the remaining section of roadway which contain alligator cracking and a significant raveling.  This section also needs some cross drain work prior to paving</t>
  </si>
  <si>
    <t>SASSER RD</t>
  </si>
  <si>
    <t>063-CR-1151  -000</t>
  </si>
  <si>
    <t>2025-063-CR-1151  -000-0.0-3.4</t>
  </si>
  <si>
    <t>Significant amount of alligator cracking, some base files are down to rock, significant rutting</t>
  </si>
  <si>
    <t>HOLT RD</t>
  </si>
  <si>
    <t>063-CR-1418  -000</t>
  </si>
  <si>
    <t>2025-063-CR-1418  -000-0.0-1.0</t>
  </si>
  <si>
    <t>District 4 portion. BMP 1.407 to EMP 3.576. Several locations with alligator cracking, significant amount of raveling</t>
  </si>
  <si>
    <t>2025-063-CR-1079  -000-3.6-0.1</t>
  </si>
  <si>
    <t>BMP 0 TO EMP 0.351 INT KY 3204</t>
  </si>
  <si>
    <t>CIVILS LOOP</t>
  </si>
  <si>
    <t>062-CR-1310  -000</t>
  </si>
  <si>
    <t>Larue</t>
  </si>
  <si>
    <t>2025-062-CR-1310  -000-0.0-0.4</t>
  </si>
  <si>
    <t>BMP 0 TO EMP 0.511</t>
  </si>
  <si>
    <t>SPRING LOOP RD</t>
  </si>
  <si>
    <t>062-CR-1102  -000</t>
  </si>
  <si>
    <t>2025-062-CR-1102  -000-0.0-0.5</t>
  </si>
  <si>
    <t>BMP 0 INT KY470 TO EMP 3.519 INT  KY1906</t>
  </si>
  <si>
    <t>J E JONES RD</t>
  </si>
  <si>
    <t>062-CR-1141  -000</t>
  </si>
  <si>
    <t>2025-062-CR-1141  -000-0.0-3.5</t>
  </si>
  <si>
    <t>BMP 0 INT LEVELWOOD RD TO EMP 0.75</t>
  </si>
  <si>
    <t>WARREN RD</t>
  </si>
  <si>
    <t>062-CR-1112  -000</t>
  </si>
  <si>
    <t>2025-062-CR-1112  -000-0.0-0.8</t>
  </si>
  <si>
    <t>BMP 0 INT JENKINS RD TO EMP 2.671 INT TALLEY OAK HILL RD</t>
  </si>
  <si>
    <t>WONDERLAND RD</t>
  </si>
  <si>
    <t>062-CR-1259  -000</t>
  </si>
  <si>
    <t>2025-062-CR-1259  -000-0.0-2.7</t>
  </si>
  <si>
    <t>BMP 0 INT KY 84 TO EMP 3.131 INT US 31W</t>
  </si>
  <si>
    <t>MURRIELTOWN RD</t>
  </si>
  <si>
    <t>062-CR-1244  -000</t>
  </si>
  <si>
    <t>2025-062-CR-1244  -000-0.0-1.6</t>
  </si>
  <si>
    <t>BMP 0 INT GREENSBURG RD TO EMP 0.049 INT PEACHTREE LANES</t>
  </si>
  <si>
    <t>HARVEY WILLIN LN</t>
  </si>
  <si>
    <t>062-CR-1233  -000</t>
  </si>
  <si>
    <t>2025-062-CR-1233  -000-0.0-0.0</t>
  </si>
  <si>
    <t>BMP 2.3 INT CRUISE RD TO EMP 4.627 INT CRUISE RD</t>
  </si>
  <si>
    <t>PARKER GROVE RD</t>
  </si>
  <si>
    <t>062-CR-1216  -000</t>
  </si>
  <si>
    <t>2025-062-CR-1216  -000-2.4-4.6</t>
  </si>
  <si>
    <t>BMP 0 INT KY583 TO EMP 0.75</t>
  </si>
  <si>
    <t>EDLIN HL RD</t>
  </si>
  <si>
    <t>062-CR-1018  -000</t>
  </si>
  <si>
    <t>2025-062-CR-1018  -000-0.0-0.7</t>
  </si>
  <si>
    <t>BMP 0 TO EMP 0.042</t>
  </si>
  <si>
    <t>EAST PEACHTREE LN</t>
  </si>
  <si>
    <t>062-CR-1252  -000</t>
  </si>
  <si>
    <t>2025-062-CR-1252  -000-0.0-0.0</t>
  </si>
  <si>
    <t>BMP 0  TO EMP 0.73</t>
  </si>
  <si>
    <t>WEST PEACHTREE LN</t>
  </si>
  <si>
    <t>062-CR-1246  -000</t>
  </si>
  <si>
    <t>2025-062-CR-1246  -000-0.0-0.1</t>
  </si>
  <si>
    <t>BMP 0  KY 1517 TO EMP 1.939 TO EMP KY 224</t>
  </si>
  <si>
    <t>A B WARD RD</t>
  </si>
  <si>
    <t>062-CR-1234  -000</t>
  </si>
  <si>
    <t>2025-062-CR-1234  -000-0.0-1.9</t>
  </si>
  <si>
    <t>BMP 0 INT US 31-E TO EMP 1.481 INT MCDOWELL RD</t>
  </si>
  <si>
    <t>MILLER RD</t>
  </si>
  <si>
    <t>062-CR-1224  -000</t>
  </si>
  <si>
    <t>2025-062-CR-1224  -000-0.0-1.5</t>
  </si>
  <si>
    <t>BMP 0  INT US 31-E TO EMP 1.3 INT PARKER GROVE RD</t>
  </si>
  <si>
    <t>CHARLIE RAGLAND RD</t>
  </si>
  <si>
    <t>062-CR-1220  -000</t>
  </si>
  <si>
    <t>2025-062-CR-1220  -000-0.0-1.3</t>
  </si>
  <si>
    <t>BMP 1.2 TO EMP 6.145 INT ROANOKE AND SPENCER SCHOOL ROADS</t>
  </si>
  <si>
    <t>CISSAL HL RD</t>
  </si>
  <si>
    <t>062-CR-1011  -000</t>
  </si>
  <si>
    <t>2025-062-CR-1011  -000-1.2-6.1</t>
  </si>
  <si>
    <t>BMP 0.25 TO EMP 1.683 ROLLING FORK CREEK BRIDGE</t>
  </si>
  <si>
    <t>BLANTON RD</t>
  </si>
  <si>
    <t>062-CR-1007  -000</t>
  </si>
  <si>
    <t>2025-062-CR-1007  -000-0.2-1.7</t>
  </si>
  <si>
    <t>BMP 0 TO EMP 1.101</t>
  </si>
  <si>
    <t>WEST BRANCH RD</t>
  </si>
  <si>
    <t>061-CR-1613  -000</t>
  </si>
  <si>
    <t>Knox</t>
  </si>
  <si>
    <t>2025-061-CR-1613  -000-0.0-1.1</t>
  </si>
  <si>
    <t>BMP 0 TO EMP 0.236</t>
  </si>
  <si>
    <t>REDBUD LN</t>
  </si>
  <si>
    <t>061-CR-1553  -000</t>
  </si>
  <si>
    <t>2025-061-CR-1553  -000-0.0-0.2</t>
  </si>
  <si>
    <t>BMP 0 TO EMP 1.1</t>
  </si>
  <si>
    <t>WOOLUM TOWN RD</t>
  </si>
  <si>
    <t>061-CR-1166  -000</t>
  </si>
  <si>
    <t>2025-061-CR-1166  -000-0.0-1.1</t>
  </si>
  <si>
    <t>BMP 1.5 TO EMP 1.8</t>
  </si>
  <si>
    <t>JEFFS CREEK RD</t>
  </si>
  <si>
    <t>061-CR-1040  -000</t>
  </si>
  <si>
    <t>2025-061-CR-1040  -000-1.5-1.8</t>
  </si>
  <si>
    <t>LOW GAP BRANCH RD</t>
  </si>
  <si>
    <t>061-CR-1055  -000</t>
  </si>
  <si>
    <t>2025-061-CR-1055  -000-0.0-0.7</t>
  </si>
  <si>
    <t>BMP 0 TO EMP 1.29</t>
  </si>
  <si>
    <t>ARKLE RD</t>
  </si>
  <si>
    <t>061-CR-1370  -000</t>
  </si>
  <si>
    <t>2025-061-CR-1370  -000-0.0-1.3</t>
  </si>
  <si>
    <t>BMP 0 TO EMP 0.905</t>
  </si>
  <si>
    <t>FAWN BRANCH RD</t>
  </si>
  <si>
    <t>061-CR-1229  -000</t>
  </si>
  <si>
    <t>2025-061-CR-1229  -000-0.0-0.9</t>
  </si>
  <si>
    <t>BMP 0 TO EMP 1.792</t>
  </si>
  <si>
    <t>BUCKEYE BRANCH RD</t>
  </si>
  <si>
    <t>061-CR-1037  -000</t>
  </si>
  <si>
    <t>2025-061-CR-1037  -000-0.0-2.4</t>
  </si>
  <si>
    <t>BMP 0 TO EMP 0.815</t>
  </si>
  <si>
    <t>BROWNS BRANCH RD</t>
  </si>
  <si>
    <t>061-CR-1024  -000</t>
  </si>
  <si>
    <t>2025-061-CR-1024  -000-0.0-0.8</t>
  </si>
  <si>
    <t>BMP 0 TO EMP 0.930</t>
  </si>
  <si>
    <t>DORA CLARK BRANCH RD</t>
  </si>
  <si>
    <t>061-CR-1017  -000</t>
  </si>
  <si>
    <t>2025-061-CR-1017  -000-0.0-0.9</t>
  </si>
  <si>
    <t>BMP 0 INT KY-225 TO EMP 2.0</t>
  </si>
  <si>
    <t>LITTLE BRUSH CREEK RD</t>
  </si>
  <si>
    <t>061-CR-1602  -000</t>
  </si>
  <si>
    <t>2025-061-CR-1602  -000-0.0-2.0</t>
  </si>
  <si>
    <t>BMP 0 TO EMP 1.0</t>
  </si>
  <si>
    <t>HARRIS RD</t>
  </si>
  <si>
    <t>061-CR-1442  -000</t>
  </si>
  <si>
    <t>2025-061-CR-1442  -000-0.0-1.0</t>
  </si>
  <si>
    <t>BMP 0.6 TO EMP 1.8</t>
  </si>
  <si>
    <t>JOHNSON HOLLOW RD</t>
  </si>
  <si>
    <t>061-CR-1366  -000</t>
  </si>
  <si>
    <t>2025-061-CR-1366  -000-0.6-1.8</t>
  </si>
  <si>
    <t>BMP 0 TO EMP 0.829</t>
  </si>
  <si>
    <t>RIGHT BAKER HOLLOW RD</t>
  </si>
  <si>
    <t>061-CR-1320  -000</t>
  </si>
  <si>
    <t>2025-061-CR-1320  -000-0.0-0.8</t>
  </si>
  <si>
    <t>BMP 1.5 TO EMP 1.9</t>
  </si>
  <si>
    <t>MIDDLE FORK RICHLAND RD</t>
  </si>
  <si>
    <t>061-CR-1311  -000</t>
  </si>
  <si>
    <t>2025-061-CR-1311  -000-1.5-1.9</t>
  </si>
  <si>
    <t xml:space="preserve">BMP 0 TO EMP 1.052 </t>
  </si>
  <si>
    <t>EASTRIDGE BRANCH RD</t>
  </si>
  <si>
    <t>061-CR-1220  -000</t>
  </si>
  <si>
    <t>2025-061-CR-1220  -000-0.0-0.5</t>
  </si>
  <si>
    <t>BMP 0 TO EMP 0.303</t>
  </si>
  <si>
    <t>DAVID B HOWARD DR</t>
  </si>
  <si>
    <t>061-CR-1180  -000</t>
  </si>
  <si>
    <t>2025-061-CR-1180  -000-0.0-0.3</t>
  </si>
  <si>
    <t>BMP 0 EMP 0.520</t>
  </si>
  <si>
    <t>POLK SALAD HOLLOW RD</t>
  </si>
  <si>
    <t>061-CR-1154  -000</t>
  </si>
  <si>
    <t>2025-061-CR-1154  -000-0.0-0.5</t>
  </si>
  <si>
    <t>BMP 0 TO EMP 0.876</t>
  </si>
  <si>
    <t>C MILLS RD</t>
  </si>
  <si>
    <t>061-CR-1090  -000</t>
  </si>
  <si>
    <t>2025-061-CR-1090  -000-0.0-0.9</t>
  </si>
  <si>
    <t>BMP 1.2 TO EMP 1.9</t>
  </si>
  <si>
    <t>HORN BRANCH RD</t>
  </si>
  <si>
    <t>061-CR-1052  -000</t>
  </si>
  <si>
    <t>2025-061-CR-1052  -000-1.2-1.9</t>
  </si>
  <si>
    <t>BMP 0 TO EMP 2.10</t>
  </si>
  <si>
    <t>Priority 26</t>
  </si>
  <si>
    <t>MILLS CREEK RD</t>
  </si>
  <si>
    <t>061-CR-1047  -000</t>
  </si>
  <si>
    <t>2025-061-CR-1047  -000-0.0-2.1</t>
  </si>
  <si>
    <t>BMP 2.2 TO EMP 3.931</t>
  </si>
  <si>
    <t>Priority 24</t>
  </si>
  <si>
    <t>2025-061-CR-1040  -000-2.2-3.9</t>
  </si>
  <si>
    <t>Priority 22</t>
  </si>
  <si>
    <t>2025-061-CR-1040  -000-0.0-1.0</t>
  </si>
  <si>
    <t>BMP 0 TO EMP 2.018</t>
  </si>
  <si>
    <t>Priority 19</t>
  </si>
  <si>
    <t>SALT GUM HOLLOW RD</t>
  </si>
  <si>
    <t>061-CR-1038  -000</t>
  </si>
  <si>
    <t>2025-061-CR-1038  -000-0.0-2.0</t>
  </si>
  <si>
    <t>Priority 18</t>
  </si>
  <si>
    <t>MACROE BRANCH RD</t>
  </si>
  <si>
    <t>061-CR-1026  -000</t>
  </si>
  <si>
    <t>2025-061-CR-1026  -000-0.0-0.9</t>
  </si>
  <si>
    <t>BMP 0 TO EMP 1.792 INT VALENTINES BRANCH RD</t>
  </si>
  <si>
    <t>Priority 20</t>
  </si>
  <si>
    <t>PAYNES BRANCH RD</t>
  </si>
  <si>
    <t>061-CR-1007  -000</t>
  </si>
  <si>
    <t>2025-061-CR-1007  -000-0.0-1.8</t>
  </si>
  <si>
    <t>BMP 0 TO EMP 0.106</t>
  </si>
  <si>
    <t>NANA DR</t>
  </si>
  <si>
    <t>060-CR-1617  -000</t>
  </si>
  <si>
    <t>Knott</t>
  </si>
  <si>
    <t>2025-060-CR-1617  -000-0.0-0.1</t>
  </si>
  <si>
    <t>BMP 0 TO EMP 0.202</t>
  </si>
  <si>
    <t>TINA LOOP</t>
  </si>
  <si>
    <t>060-CR-1337  -000</t>
  </si>
  <si>
    <t>2025-060-CR-1337  -000-0.0-0.2</t>
  </si>
  <si>
    <t>BMP 0 TO EMP 0.758</t>
  </si>
  <si>
    <t>BIG BRANCH BALL RD</t>
  </si>
  <si>
    <t>060-CR-1327  -000</t>
  </si>
  <si>
    <t>2025-060-CR-1327  -000-0.0-0.8</t>
  </si>
  <si>
    <t>BMP 0  TO EMP 0.468</t>
  </si>
  <si>
    <t>CHESTNUT LOG BR</t>
  </si>
  <si>
    <t>060-CR-1241  -000</t>
  </si>
  <si>
    <t>2025-060-CR-1241  -000-0.0-0.5</t>
  </si>
  <si>
    <t>BMP 0 TO EMP 0.271</t>
  </si>
  <si>
    <t>BURLEY COMBS RD</t>
  </si>
  <si>
    <t>060-CR-1608  -000</t>
  </si>
  <si>
    <t>2025-060-CR-1608  -000-0.0-0.3</t>
  </si>
  <si>
    <t>BMP 0 TO EMP 0.561</t>
  </si>
  <si>
    <t>HICKORY WITHE BR</t>
  </si>
  <si>
    <t>060-CR-1243  -000</t>
  </si>
  <si>
    <t>2025-060-CR-1243  -000-0.0-0.6</t>
  </si>
  <si>
    <t xml:space="preserve">Slides not eligible </t>
  </si>
  <si>
    <t>CONLEY RD</t>
  </si>
  <si>
    <t>059-CR-1110  -000</t>
  </si>
  <si>
    <t>Kenton</t>
  </si>
  <si>
    <t>2025-059-CR-1110  -000-0.5-0.5</t>
  </si>
  <si>
    <t>BMP 0.266 NEAR 3953 CONLEY RD 130 LF SLIDE</t>
  </si>
  <si>
    <t>2025-059-CR-1110  -000-0.3-0.3</t>
  </si>
  <si>
    <t>BMP 0.271 3953 CONLEY RD 119 LF SLIDE</t>
  </si>
  <si>
    <t>BMP 0.205 3968 CONLEY RD 97 LF SLIDE</t>
  </si>
  <si>
    <t>2025-059-CR-1110  -000-0.2-0.2</t>
  </si>
  <si>
    <t>This entire area has a slide.</t>
  </si>
  <si>
    <t>HIGHWATER RD</t>
  </si>
  <si>
    <t>059-CR-1072  -000</t>
  </si>
  <si>
    <t>2025-059-CR-1072  -000-0.6-0.7</t>
  </si>
  <si>
    <t>BMP 0 COUNTY LINE TO EMP 0.707</t>
  </si>
  <si>
    <t>ANDERSON RD</t>
  </si>
  <si>
    <t>059-CR-1130  -000</t>
  </si>
  <si>
    <t>2025-059-CR-1130  -000-0.0-0.7</t>
  </si>
  <si>
    <t>Multiple slides in through the area.</t>
  </si>
  <si>
    <t>2025-059-CR-1072  -000-0.0-0.6</t>
  </si>
  <si>
    <t>BMP 0 TO EMP 1.22</t>
  </si>
  <si>
    <t>MARTIN RD</t>
  </si>
  <si>
    <t>059-CR-1135  -000</t>
  </si>
  <si>
    <t>2025-059-CR-1135  -000-0.0-1.2</t>
  </si>
  <si>
    <t>BMP 0.488 TO EMP 3.122</t>
  </si>
  <si>
    <t>ALEXANDER RD</t>
  </si>
  <si>
    <t>059-CR-1121  -000</t>
  </si>
  <si>
    <t>2025-059-CR-1121  -000-0.5-3.1</t>
  </si>
  <si>
    <t>BMP 0 INT HWY 201 northwest to EMP 0.492. Base failures has been repaired.</t>
  </si>
  <si>
    <t>MORNING BRANCH RD</t>
  </si>
  <si>
    <t>058-CR-1318  -000</t>
  </si>
  <si>
    <t>Johnson</t>
  </si>
  <si>
    <t>2025-058-CR-1318  -000-0.0-0.5</t>
  </si>
  <si>
    <t>BMP 0 TO EMP 0.371</t>
  </si>
  <si>
    <t>ROBERTS HOLLOW RD</t>
  </si>
  <si>
    <t>058-CR-1508  -000</t>
  </si>
  <si>
    <t>2025-058-CR-1508  -000-0.0-0.4</t>
  </si>
  <si>
    <t>BMP 0 TO EMP 0.167</t>
  </si>
  <si>
    <t>RIGHT FORK LINDY BR</t>
  </si>
  <si>
    <t>058-CR-1417  -000</t>
  </si>
  <si>
    <t>2025-058-CR-1417  -000-0.0-0.2</t>
  </si>
  <si>
    <t>BMP 0 INT KY-201 TO EMP 0.141. - The existing asphalt on this roadway has almost 100% converted back to gravel and the repair needs to be, at a minimum of 2 inches of binder. Due to some erosion, the roadway will need some branding and ditching, prior to doing any repairs to the surface.</t>
  </si>
  <si>
    <t>LEFT FORK HOOD CREEK RD</t>
  </si>
  <si>
    <t>058-CR-1398  -000</t>
  </si>
  <si>
    <t>2025-058-CR-1398  -000-0.0-0.1</t>
  </si>
  <si>
    <t>The roadway that is marked on the map for Spriggs Branch Road is wrong and should be the adjacent roadway on the other side of the Cantrell Branch Creek. This roadway is in need of repair.</t>
  </si>
  <si>
    <t>SPRIGGS BRANCH RD</t>
  </si>
  <si>
    <t>058-CR-1365  -000</t>
  </si>
  <si>
    <t>2025-058-CR-1365  -000-0.0-0.1</t>
  </si>
  <si>
    <t>The length of the existing asphalt pavement in 0.570 miles. Roadway is in need of resurfacing.</t>
  </si>
  <si>
    <t>SLATE BRANCH RD</t>
  </si>
  <si>
    <t>058-CR-1300  -000</t>
  </si>
  <si>
    <t>2025-058-CR-1300  -000-0.0-0.5</t>
  </si>
  <si>
    <t>BMP 0 TO EMP 0.177 - he Roadway has major rutting and deteriorating asphalt pavement. In need of resurfacing.</t>
  </si>
  <si>
    <t>LITTERAL CEMETERY RD</t>
  </si>
  <si>
    <t>058-CR-1278  -000</t>
  </si>
  <si>
    <t>2025-058-CR-1278  -000-0.0-0.2</t>
  </si>
  <si>
    <t>BMP 0 TO EMP 0.298 - The existing asphalt pavement ends at MP 0.228, 370 LF short of the end of the county roadway. The pavement is cracked up and has deteriorated to a point where resurfacing in needed.</t>
  </si>
  <si>
    <t>LEFT FORK GRASSY CREEK RD</t>
  </si>
  <si>
    <t>058-CR-1499  -000</t>
  </si>
  <si>
    <t>2025-058-CR-1499  -000-0.0-0.3</t>
  </si>
  <si>
    <t>BMP 0 INT KWY 2275 to EMP 0.103.  Privacy gate across roadway at 825’ from beginning @ MP 0.156. Roadway is very narrow and is in need of resurfacing.</t>
  </si>
  <si>
    <t>FISH TRAP HILL RD</t>
  </si>
  <si>
    <t>058-CR-1200L -000</t>
  </si>
  <si>
    <t>2025-058-CR-1200L -000-0.0-0.1</t>
  </si>
  <si>
    <t>BMP 0 INT HWY 23 to EMP 0.199. There is a small section of this roadway that has almost converted back to gravel. But fundings should be enough to perform the needed repairs.</t>
  </si>
  <si>
    <t>S CASTLE RD</t>
  </si>
  <si>
    <t>058-CR-1081  -000</t>
  </si>
  <si>
    <t>2025-058-CR-1081  -000-0.0-0.2</t>
  </si>
  <si>
    <t xml:space="preserve">BMP 0 TO EMP 0.775 - The length of the roadway is 0.652 miles and ends at the last house with a private drive sign. Roadway has a lot of rutting and edge of pavement settlement and is in need of repairs. </t>
  </si>
  <si>
    <t>OLD WILEY BRANCH RD</t>
  </si>
  <si>
    <t>058-CR-1041  -000</t>
  </si>
  <si>
    <t>2025-058-CR-1041  -000-0.0-0.8</t>
  </si>
  <si>
    <t xml:space="preserve">BMP 0 INT KY-1268 TO EMP 0.790fs . Shoulder break offs through the length of the road. Need some ditching work done. </t>
  </si>
  <si>
    <t>H BRUNER RD</t>
  </si>
  <si>
    <t>057-CR-1132  -000</t>
  </si>
  <si>
    <t>Jessamine</t>
  </si>
  <si>
    <t>2025-057-CR-1132  -000-0.0-0.8</t>
  </si>
  <si>
    <t>BMP 0 INT KY-169 TO EMP 2.009</t>
  </si>
  <si>
    <t>NEWMAN RD</t>
  </si>
  <si>
    <t>057-CR-1108  -000</t>
  </si>
  <si>
    <t>2025-057-CR-1108  -000-0.0-2.0</t>
  </si>
  <si>
    <t>BMP 0.00 INT US421S to EMP 2.287. No utility trenches.  Considerable amount of alligator cracking in areas within roadway.</t>
  </si>
  <si>
    <t>LODGE HALL RD</t>
  </si>
  <si>
    <t>055-CR-1469  -000</t>
  </si>
  <si>
    <t>Jackson</t>
  </si>
  <si>
    <t>2025-055-CR-1469  -000-0.0-2.3</t>
  </si>
  <si>
    <t>Significant amount of alligator cracking.  Two pipes need repaired. One base failure is a slide repair location which is approximately 50 feet in length.</t>
  </si>
  <si>
    <t>BUNCOMB RD</t>
  </si>
  <si>
    <t>055-CR-1584  -000</t>
  </si>
  <si>
    <t>2025-055-CR-1584  -000-2.6-0.0</t>
  </si>
  <si>
    <t>BMP 0 INT US 421S to EMP KY 1912. Several places with alligator cracking.</t>
  </si>
  <si>
    <t>CAVE SPRINGS RD</t>
  </si>
  <si>
    <t>055-CR-1448  -000</t>
  </si>
  <si>
    <t>2025-055-CR-1448  -000-0.0-2.2</t>
  </si>
  <si>
    <t>Significant amount of alligator cracking.  Several pot holes filled this year but some are already failing. Base failures are quit large in size.  Roadway needs significant leveling in some locations.</t>
  </si>
  <si>
    <t>SMITH RD</t>
  </si>
  <si>
    <t>055-CR-1192  -000</t>
  </si>
  <si>
    <t>2025-055-CR-1192  -000-0.0-2.6</t>
  </si>
  <si>
    <t>KEY CEMETERY RD</t>
  </si>
  <si>
    <t>054-CR-1427  -000</t>
  </si>
  <si>
    <t>Hopkins</t>
  </si>
  <si>
    <t>2025-054-CR-1427  -000-0.0-0.9</t>
  </si>
  <si>
    <t>GOOD HOPE RD</t>
  </si>
  <si>
    <t>054-CR-1196  -000</t>
  </si>
  <si>
    <t>2025-054-CR-1196  -000-0.0-1.4</t>
  </si>
  <si>
    <t>GOVERNMENT BEND RD | TOWERY BRIDGE RD</t>
  </si>
  <si>
    <t>054-CR-1455  -000</t>
  </si>
  <si>
    <t>2025-054-CR-1455  -000-0.1-0.2</t>
  </si>
  <si>
    <t>GOOD HOPE SPUR</t>
  </si>
  <si>
    <t>054-CR-1195  -000</t>
  </si>
  <si>
    <t>2025-054-CR-1195  -000-0.0-0.1</t>
  </si>
  <si>
    <t>BMP 0 INT KY 3061 to EMP 1.452 INT KY 307N</t>
  </si>
  <si>
    <t>numerous potholes and base failures</t>
  </si>
  <si>
    <t>NICHOLAS RD</t>
  </si>
  <si>
    <t>053-CR-1010  -000</t>
  </si>
  <si>
    <t>Hickman</t>
  </si>
  <si>
    <t>2025-053-CR-1010  -000-0.0-1.5</t>
  </si>
  <si>
    <t>BMP 0 TO EMP 0.968</t>
  </si>
  <si>
    <t>FALLING SPRINGS HOLLOW RD</t>
  </si>
  <si>
    <t>050-CR-1274  -000</t>
  </si>
  <si>
    <t>Hart</t>
  </si>
  <si>
    <t>2025-050-CR-1274  -000-0.0-1.0</t>
  </si>
  <si>
    <t>BMP 0 INT KY 1238 TO EMP 1.797</t>
  </si>
  <si>
    <t>CHARLIE MANSFIELD RD</t>
  </si>
  <si>
    <t>050-CR-1247  -000</t>
  </si>
  <si>
    <t>2025-050-CR-1247  -000-0.0-1.8</t>
  </si>
  <si>
    <t>BMP 0.3 TO EMP 3.098 END OF ROAD</t>
  </si>
  <si>
    <t>ROSEBURG RD</t>
  </si>
  <si>
    <t>050-CR-1373  -000</t>
  </si>
  <si>
    <t>2025-050-CR-1373  -000-0.3-3.1</t>
  </si>
  <si>
    <t>BMP 2.055 TO EMP 3.493</t>
  </si>
  <si>
    <t>FRENCHMANS KNOB RD</t>
  </si>
  <si>
    <t>050-CR-1068  -000</t>
  </si>
  <si>
    <t>2025-050-CR-1068  -000-2.0-3.5</t>
  </si>
  <si>
    <t>BMP 0 TO EMP 2</t>
  </si>
  <si>
    <t>BOLTON SCHOOL RD</t>
  </si>
  <si>
    <t>050-CR-1063  -000</t>
  </si>
  <si>
    <t>2025-050-CR-1063  -000-0.0-2.0</t>
  </si>
  <si>
    <t>BMP 0 INT HWY 88 TO EMP 1.6</t>
  </si>
  <si>
    <t>FLAT ROCK RD</t>
  </si>
  <si>
    <t>050-CR-1359  -000</t>
  </si>
  <si>
    <t>2025-050-CR-1359  -000-0.0-1.6</t>
  </si>
  <si>
    <t>BMP NORTH OF BACON CR BRIDGE TO EMP 3.690 INT KY PRICEVILLE RD</t>
  </si>
  <si>
    <t>CAVE HILL RD</t>
  </si>
  <si>
    <t>050-CR-1378  -000</t>
  </si>
  <si>
    <t>2025-050-CR-1378  -000-1.4-3.7</t>
  </si>
  <si>
    <t>BMP 0 INT HWY 88 TO EMP 2.1 INT T PUCKETT RD</t>
  </si>
  <si>
    <t>LOGSDON VALLEY RD</t>
  </si>
  <si>
    <t>050-CR-1293  -000</t>
  </si>
  <si>
    <t>2025-050-CR-1293  -000-0.0-2.1</t>
  </si>
  <si>
    <t>BMP 0 TO EMP 1.079</t>
  </si>
  <si>
    <t>HAMMONSVILLE SCHOOLHOUSE RD</t>
  </si>
  <si>
    <t>050-CR-1051  -000</t>
  </si>
  <si>
    <t>2025-050-CR-1051  -000-0.0-1.1</t>
  </si>
  <si>
    <t>County performed chip and seal on entire route end of September 2025</t>
  </si>
  <si>
    <t>KEITH LN</t>
  </si>
  <si>
    <t>049-CR-1310  -000</t>
  </si>
  <si>
    <t>Harrison</t>
  </si>
  <si>
    <t>2025-049-CR-1310  -000-0.0-0.7</t>
  </si>
  <si>
    <t>County performed chip and seal on entire route first of September 2025</t>
  </si>
  <si>
    <t>ROBINSON BERRY RD</t>
  </si>
  <si>
    <t>049-CR-1307  -000</t>
  </si>
  <si>
    <t>2025-049-CR-1307  -000-0.0-2.4</t>
  </si>
  <si>
    <t>BMP 0 INT KY-3003 TO EMP 2.286</t>
  </si>
  <si>
    <t>DUCKWORTH RD</t>
  </si>
  <si>
    <t>049-CR-1016  -000</t>
  </si>
  <si>
    <t>2025-049-CR-1016  -000-0.0-2.3</t>
  </si>
  <si>
    <t>BMP 0 TO EMP 0.54</t>
  </si>
  <si>
    <t>FRESH MEADOWS RD</t>
  </si>
  <si>
    <t>048-CR-1305E -000</t>
  </si>
  <si>
    <t>Harlan</t>
  </si>
  <si>
    <t>2025-048-CR-1305E -000-0.0-0.5</t>
  </si>
  <si>
    <t>BMP 0 TO EMP 0.731</t>
  </si>
  <si>
    <t>TERRYS FORK RD</t>
  </si>
  <si>
    <t>048-CR-1247A -000</t>
  </si>
  <si>
    <t>2025-048-CR-1247A -000-0.0-0.7</t>
  </si>
  <si>
    <t>BMP 0 TO EMP 0.122</t>
  </si>
  <si>
    <t>MOO COW CURVE LN</t>
  </si>
  <si>
    <t>048-CR-1318C3-000</t>
  </si>
  <si>
    <t>2025-048-CR-1318C3-000-0.0-0.1</t>
  </si>
  <si>
    <t>BMP 0  @SOUTH WILSON ROAD EMP .059 paved recently</t>
  </si>
  <si>
    <t>BOONE RD</t>
  </si>
  <si>
    <t>047-CR-1529  -000</t>
  </si>
  <si>
    <t>Hardin</t>
  </si>
  <si>
    <t>2025-047-CR-1529  -000-0.0-0.1</t>
  </si>
  <si>
    <t>BMP 0 VALLEY CR RD TO EMP 4.853 Just paved 1st half, mile points not accurate</t>
  </si>
  <si>
    <t>MIDDLE CREEK RD</t>
  </si>
  <si>
    <t>047-CR-1158  -000</t>
  </si>
  <si>
    <t>2025-047-CR-1158  -000-0.0-4.9</t>
  </si>
  <si>
    <t>BMP 0 INT FENTRESS BLVD TO EMP 0.058</t>
  </si>
  <si>
    <t>JEAN CT</t>
  </si>
  <si>
    <t>047-CR-1079J -000</t>
  </si>
  <si>
    <t>2025-047-CR-1079J -000-0.0-0.1</t>
  </si>
  <si>
    <t>BMP  0    EMP.056</t>
  </si>
  <si>
    <t>EMILY CT</t>
  </si>
  <si>
    <t>047-CR-1079F -000</t>
  </si>
  <si>
    <t>2025-047-CR-1079F -000-0.0-0.1</t>
  </si>
  <si>
    <t>BMP  0  EMP.088 COUNTY LINE</t>
  </si>
  <si>
    <t>DRAKE RD</t>
  </si>
  <si>
    <t>047-CR-1426  -000</t>
  </si>
  <si>
    <t>2025-047-CR-1426  -000-0.0-0.1</t>
  </si>
  <si>
    <t>BMP 0 INT FENTRESS BLVD TO EMP 0.154</t>
  </si>
  <si>
    <t>VICKY CT</t>
  </si>
  <si>
    <t>047-CR-1079H -000</t>
  </si>
  <si>
    <t>2025-047-CR-1079H -000-0.0-0.2</t>
  </si>
  <si>
    <t>BMP 0 INT LARUE LN TO EMP 0.203</t>
  </si>
  <si>
    <t>PONY CHASE LN</t>
  </si>
  <si>
    <t>047-CR-1651  -000</t>
  </si>
  <si>
    <t>2025-047-CR-1651  -000-0.0-0.2</t>
  </si>
  <si>
    <t>BMP 0 INT KY-1583 TO EMP 0.212</t>
  </si>
  <si>
    <t>TAYLORS LN</t>
  </si>
  <si>
    <t>047-CR-1463  -000</t>
  </si>
  <si>
    <t>2025-047-CR-1463  -000-0.0-0.2</t>
  </si>
  <si>
    <t>BMP 0 INT REDMILE RD TO EMP 1.073</t>
  </si>
  <si>
    <t>LARUE LN</t>
  </si>
  <si>
    <t>047-CR-1168  -000</t>
  </si>
  <si>
    <t>2025-047-CR-1168  -000-0.0-1.1</t>
  </si>
  <si>
    <t>BMP 0 INT MIDDLE CR RD TO EMP 0.231</t>
  </si>
  <si>
    <t>WILLIAMS DR</t>
  </si>
  <si>
    <t>047-CR-1167  -000</t>
  </si>
  <si>
    <t>2025-047-CR-1167  -000-0.0-0.2</t>
  </si>
  <si>
    <t>BMP 0 INT KY 1357 to EMP 1.271 INT Hayden School Rd</t>
  </si>
  <si>
    <t>CECILIA RD</t>
  </si>
  <si>
    <t>047-CR-1125  -000</t>
  </si>
  <si>
    <t>2025-047-CR-1125  -000-0.0-1.3</t>
  </si>
  <si>
    <t>BMP 0 @ FENTRESS BLVD   EMP .08</t>
  </si>
  <si>
    <t>SHELIA CT</t>
  </si>
  <si>
    <t>047-CR-1079G -000</t>
  </si>
  <si>
    <t>2025-047-CR-1079G -000-0.0-0.1</t>
  </si>
  <si>
    <t>BMP 0 @ KY 1600   EMP .156</t>
  </si>
  <si>
    <t>TWELVE POINT BUCK BLVD</t>
  </si>
  <si>
    <t>047-CR-1388  -000</t>
  </si>
  <si>
    <t>2025-047-CR-1388  -000-0.0-0.2</t>
  </si>
  <si>
    <t>BMP 0 INT TOM DUVALL LN TO EMP 0.174</t>
  </si>
  <si>
    <t>NEWMAN LN</t>
  </si>
  <si>
    <t>047-CR-1340  -000</t>
  </si>
  <si>
    <t>2025-047-CR-1340  -000-0.0-0.2</t>
  </si>
  <si>
    <t>BMP 0 INT KY 567 to Hardin/LaRue County line EMP 2.505</t>
  </si>
  <si>
    <t>MACK THOMAS RD</t>
  </si>
  <si>
    <t>047-CR-1163  -000</t>
  </si>
  <si>
    <t>2025-047-CR-1163  -000-0.0-2.5</t>
  </si>
  <si>
    <t>BMP 0 INT KY-1600 TO EMP 0.336</t>
  </si>
  <si>
    <t>N COLE LN</t>
  </si>
  <si>
    <t>047-CR-1089  -000</t>
  </si>
  <si>
    <t>2025-047-CR-1089  -000-0.0-0.3</t>
  </si>
  <si>
    <t>BMP 0 INT US 31W TO EMP 0.467</t>
  </si>
  <si>
    <t>FENTRESS BLVD</t>
  </si>
  <si>
    <t>047-CR-1079E -000</t>
  </si>
  <si>
    <t>2025-047-CR-1079E -000-0.0-0.5</t>
  </si>
  <si>
    <t>BMP 1.487 AT CUL DE SAC   EMP 3.171 @ KY 220</t>
  </si>
  <si>
    <t>2025-047-CR-1529  -000-1.5-3.2</t>
  </si>
  <si>
    <t>BMP 0 INT KY86 TO EMP 0.296</t>
  </si>
  <si>
    <t>WILLYARD LN</t>
  </si>
  <si>
    <t>047-CR-1457  -000</t>
  </si>
  <si>
    <t>2025-047-CR-1457  -000-0.0-0.3</t>
  </si>
  <si>
    <t>BMP 0 INT FULLER RD TO EMP 0.39</t>
  </si>
  <si>
    <t>BRANGERS LN</t>
  </si>
  <si>
    <t>047-CR-1399  -000</t>
  </si>
  <si>
    <t>2025-047-CR-1399  -000-0.0-0.4</t>
  </si>
  <si>
    <t>BMP 0 INT KY 86 TO EMP 1.399</t>
  </si>
  <si>
    <t>TOM DUVALL LN</t>
  </si>
  <si>
    <t>047-CR-1343  -000</t>
  </si>
  <si>
    <t>2025-047-CR-1343  -000-0.0-1.4</t>
  </si>
  <si>
    <t>BMP 0 INT KY-84 TO EMP 0.765</t>
  </si>
  <si>
    <t>RIDGE TOP LN</t>
  </si>
  <si>
    <t>047-CR-1328  -000</t>
  </si>
  <si>
    <t>2025-047-CR-1328  -000-0.0-0.8</t>
  </si>
  <si>
    <t>BMP 0 INT LARUE LN TO EMP 0.375</t>
  </si>
  <si>
    <t>ROCK HILL LN</t>
  </si>
  <si>
    <t>047-CR-1169  -000</t>
  </si>
  <si>
    <t>2025-047-CR-1169  -000-0.0-0.4</t>
  </si>
  <si>
    <t>BMP 0 INT KY-1600 TO EMP 0.413</t>
  </si>
  <si>
    <t>S COLE LN</t>
  </si>
  <si>
    <t>047-CR-1090  -000</t>
  </si>
  <si>
    <t>2025-047-CR-1090  -000-0.0-0.4</t>
  </si>
  <si>
    <t>Roadway other than 1 section is in pretty good shape.  Although, it would thoroughly help a lot of residents.</t>
  </si>
  <si>
    <t>FRED HODGES RD</t>
  </si>
  <si>
    <t>046-CR-1311  -000</t>
  </si>
  <si>
    <t>Hancock</t>
  </si>
  <si>
    <t>2025-046-CR-1311  -000-0.0-1.2</t>
  </si>
  <si>
    <t>Roadway has good structure, areas have been crack sealed and a new lift would extend the life of the roadway.</t>
  </si>
  <si>
    <t>MIDDLE KNOTTSVILLE RD</t>
  </si>
  <si>
    <t>046-CR-1001  -000</t>
  </si>
  <si>
    <t>2025-046-CR-1001  -000-0.0-2.1</t>
  </si>
  <si>
    <t>BMP 0 TO EMP 0.072</t>
  </si>
  <si>
    <t>CHALET CIR</t>
  </si>
  <si>
    <t>045-CR-1245E -000</t>
  </si>
  <si>
    <t>Greenup</t>
  </si>
  <si>
    <t>2025-045-CR-1245E -000-0.0-0.1</t>
  </si>
  <si>
    <t>BMP 0 TO EMP 0.056</t>
  </si>
  <si>
    <t>MT BLANC CT</t>
  </si>
  <si>
    <t>045-CR-1245D -000</t>
  </si>
  <si>
    <t>2025-045-CR-1245D -000-0.0-0.1</t>
  </si>
  <si>
    <t>BMP 0 INTO AA HWY TO EMP 1.090 INT BEECHY CREEK RD</t>
  </si>
  <si>
    <t>SOUTHRIDGE RD</t>
  </si>
  <si>
    <t>045-CR-1457  -000</t>
  </si>
  <si>
    <t>2025-045-CR-1457  -000-0.0-1.1</t>
  </si>
  <si>
    <t>BMP 5.075 TO EMP 6.274 INTO SOUTH RIDGE RD</t>
  </si>
  <si>
    <t>BEAUTY RDG RD</t>
  </si>
  <si>
    <t>045-CR-1385  -000</t>
  </si>
  <si>
    <t>2025-045-CR-1385  -000-5.0-6.3</t>
  </si>
  <si>
    <t>BMP O INT KY3311 TO EMP 1.1</t>
  </si>
  <si>
    <t>LLOYD RDG RD</t>
  </si>
  <si>
    <t>045-CR-1317  -000</t>
  </si>
  <si>
    <t>2025-045-CR-1317  -000-0.0-1.1</t>
  </si>
  <si>
    <t>BMP 0 INT KY2 TO EMP 0.778</t>
  </si>
  <si>
    <t>LOGAN RD</t>
  </si>
  <si>
    <t>045-CR-1294  -000</t>
  </si>
  <si>
    <t>2025-045-CR-1294  -000-0.0-0.8</t>
  </si>
  <si>
    <t>MATTERHORN CT</t>
  </si>
  <si>
    <t>045-CR-1245F -000</t>
  </si>
  <si>
    <t>2025-045-CR-1245F -000-0.0-0.1</t>
  </si>
  <si>
    <t>BMP 0 TO EMP 0.176</t>
  </si>
  <si>
    <t>LUCERINE LN</t>
  </si>
  <si>
    <t>045-CR-1245C -000</t>
  </si>
  <si>
    <t>2025-045-CR-1245C -000-0.0-0.2</t>
  </si>
  <si>
    <t>Rayburn Rd. ""Y"" intersects with Pierce-Donansburg Rd and Rayburn Rd. Short Y at end of road intersection. Would combine and overlay when doing the adjoining piece of Rayburn Rd</t>
  </si>
  <si>
    <t>RAYBURN RD Y</t>
  </si>
  <si>
    <t>044-CR-1264  -020</t>
  </si>
  <si>
    <t>Green</t>
  </si>
  <si>
    <t>2025-044-CR-1264  -020-0.0-0.0</t>
  </si>
  <si>
    <t>Clover Lick Rd. intersects with KY Hwy 61 and continues 2.2 miles and adjoins Temperence Road at the end.</t>
  </si>
  <si>
    <t>CLOVER LICK RD</t>
  </si>
  <si>
    <t>044-CR-1118  -000</t>
  </si>
  <si>
    <t>2025-044-CR-1118  -000-0.0-2.2</t>
  </si>
  <si>
    <t xml:space="preserve">Rayburn Rd. is a through road and intersects with Pierce-Donansburg d and KY Hwy 1464. Pair this section with the other piece of Rayburn Rd. </t>
  </si>
  <si>
    <t>RAYBURN RD</t>
  </si>
  <si>
    <t>044-CR-1264  -000</t>
  </si>
  <si>
    <t>2025-044-CR-1264  -000-0.0-1.1</t>
  </si>
  <si>
    <t xml:space="preserve">Bloyds Bluff Rd. intersects with KY Hwy 61N and the resurfacing would end at 1.5 mile mark. Cost reasonable for asphalt overlay only. </t>
  </si>
  <si>
    <t>BLOYDS BLUFF RD</t>
  </si>
  <si>
    <t>044-CR-1331  -000</t>
  </si>
  <si>
    <t>2025-044-CR-1331  -000-3.1-1.5</t>
  </si>
  <si>
    <t>Russell Cemetery Rd. intersects with KY Hwy 88 and continues to the end of county maintenance. Lots of base failures. I think cost is reasonable depending on the extent of the patching and base failure repairs.</t>
  </si>
  <si>
    <t>RUSSELL CEMETERY RD</t>
  </si>
  <si>
    <t>044-CR-1268  -000</t>
  </si>
  <si>
    <t>2025-044-CR-1268  -000-0.0-1.8</t>
  </si>
  <si>
    <t>Liberty Lawson Rd. intersects with KY Hwy 218 and ends at the 3.4 mile mark at the Hart County Line. Recent improvements include 800 foot asphalt patch and cold mix in potholes</t>
  </si>
  <si>
    <t>LIBERTY-LAWSON RD</t>
  </si>
  <si>
    <t>044-CR-1249  -000</t>
  </si>
  <si>
    <t>2025-044-CR-1249  -000-0.0-3.1</t>
  </si>
  <si>
    <t xml:space="preserve">Robert Landis Rd intersects with KY Hwy 487 and ends at the 2.2 mile point. Cost is reasonable for asphalt overlay only. </t>
  </si>
  <si>
    <t>ROBERT LANDIS RD</t>
  </si>
  <si>
    <t>044-CR-1152  -000</t>
  </si>
  <si>
    <t>2025-044-CR-1152  -000-0.0-2.1</t>
  </si>
  <si>
    <t xml:space="preserve">BMP 0 INT KY 224 TO EMP 2.819 INT WHEELERS MILL RD. Northern half in good shape. Southern half the worst. </t>
  </si>
  <si>
    <t>RIVER RD</t>
  </si>
  <si>
    <t>043-CR-1179  -000</t>
  </si>
  <si>
    <t>Grayson</t>
  </si>
  <si>
    <t>2025-043-CR-1179  -000-0.0-2.8</t>
  </si>
  <si>
    <t>BMP 0 INT HWY 187 TO EMP 2.917 INT SADLER RD</t>
  </si>
  <si>
    <t>SADLER LN</t>
  </si>
  <si>
    <t>043-CR-1262  -000</t>
  </si>
  <si>
    <t>2025-043-CR-1262  -000-0.0-2.9</t>
  </si>
  <si>
    <t>BMP 0 INT KY259 TO EMP 1.550 END OF PAVEMENT</t>
  </si>
  <si>
    <t>BYRTLE GROVE RD</t>
  </si>
  <si>
    <t>043-CR-1145  -000</t>
  </si>
  <si>
    <t>2025-043-CR-1145  -000-0.0-1.6</t>
  </si>
  <si>
    <t>BMP 0 HWY 79 TO EMP 3.402 INT YOUNG ROAD</t>
  </si>
  <si>
    <t>PINE KNOB RD</t>
  </si>
  <si>
    <t>043-CR-1557  -000</t>
  </si>
  <si>
    <t>2025-043-CR-1557  -000-0.0-2.7</t>
  </si>
  <si>
    <t>BMP 0 INT HWY 185 TO EMP 3.238 COUNTY LINE</t>
  </si>
  <si>
    <t>J D HUDSON RD</t>
  </si>
  <si>
    <t>043-CR-1363  -000</t>
  </si>
  <si>
    <t>2025-043-CR-1363  -000-0.0-3.2</t>
  </si>
  <si>
    <t>BMP 2.089 to EMP 6.09 INT Old Dukedom Rd.</t>
  </si>
  <si>
    <t>CENTRAL RD</t>
  </si>
  <si>
    <t>042-CR-1140  -000</t>
  </si>
  <si>
    <t>Graves</t>
  </si>
  <si>
    <t>2025-042-CR-1140  -000-2.0-6.0</t>
  </si>
  <si>
    <t xml:space="preserve">A high number of grader patches  have been placed along this corridor.  The age is difficult to determine, but would not be considered recent. This would indicate a higher number of base failures in the pavement than quantified herein. Otherwise and overall the roadway isn’t in terrible condition. </t>
  </si>
  <si>
    <t>BAKER-WILLIAMS RD</t>
  </si>
  <si>
    <t>041-CR-1133  -000</t>
  </si>
  <si>
    <t>Grant</t>
  </si>
  <si>
    <t>2025-041-CR-1133  -000-0.0-4.0</t>
  </si>
  <si>
    <t>BMP 0 TO EMP 1.334 INT STONE SCHOOLHOUSE RD</t>
  </si>
  <si>
    <t>ASHBROOK RD</t>
  </si>
  <si>
    <t>041-CR-1114  -000</t>
  </si>
  <si>
    <t>2025-041-CR-1114  -000-0.0-1.3</t>
  </si>
  <si>
    <t>Route is 0.3 miles long from KY491 to Pendleton County line.</t>
  </si>
  <si>
    <t>MANN RD</t>
  </si>
  <si>
    <t>041-CR-1022  -000</t>
  </si>
  <si>
    <t>2025-041-CR-1022  -000-1.8-2.1</t>
  </si>
  <si>
    <t>Older grader patching and recent pothole patching performed.</t>
  </si>
  <si>
    <t>WAINSCOTT RD</t>
  </si>
  <si>
    <t>041-CR-1154  -000</t>
  </si>
  <si>
    <t>2025-041-CR-1154  -000-0.0-0.5</t>
  </si>
  <si>
    <t>BMP 0 TO EMP 2.207</t>
  </si>
  <si>
    <t>WHITE CHAPEL RD</t>
  </si>
  <si>
    <t>041-CR-1224  -000</t>
  </si>
  <si>
    <t>2025-041-CR-1224  -000-0.0-2.2</t>
  </si>
  <si>
    <t>BMP 0 INT KY-22 TO EMP 1.288</t>
  </si>
  <si>
    <t>CHAPMAN RD</t>
  </si>
  <si>
    <t>041-CR-1221  -000</t>
  </si>
  <si>
    <t>2025-041-CR-1221  -000-0.0-1.3</t>
  </si>
  <si>
    <t>Many base failures along both edges of roadway.</t>
  </si>
  <si>
    <t>OAK RIDGE RD</t>
  </si>
  <si>
    <t>041-CR-1112  -000</t>
  </si>
  <si>
    <t>2025-041-CR-1112  -000-0.0-2.5</t>
  </si>
  <si>
    <t xml:space="preserve">Roadway appears to not have been paved in many years. </t>
  </si>
  <si>
    <t>SLICK RIDGE RD</t>
  </si>
  <si>
    <t>041-CR-1109  -000</t>
  </si>
  <si>
    <t>2025-041-CR-1109  -000-0.0-0.3</t>
  </si>
  <si>
    <t>Patching performed by county.</t>
  </si>
  <si>
    <t>REEVES RD</t>
  </si>
  <si>
    <t>041-CR-1047  -000</t>
  </si>
  <si>
    <t>2025-041-CR-1047  -000-0.0-1.1</t>
  </si>
  <si>
    <t>Roadway appears to not have been paved in many years. Multiple grader patching and pothole patching are present and appear to have been performed quite some time ago.</t>
  </si>
  <si>
    <t>KELLS RD</t>
  </si>
  <si>
    <t>041-CR-1046  -000</t>
  </si>
  <si>
    <t>2025-041-CR-1046  -000-0.1-1.8</t>
  </si>
  <si>
    <t>Recent and aged grader and pothole patching performed.</t>
  </si>
  <si>
    <t>ECKLER RD</t>
  </si>
  <si>
    <t>041-CR-1041  -000</t>
  </si>
  <si>
    <t>2025-041-CR-1041  -000-0.0-1.6</t>
  </si>
  <si>
    <t>BMP 0 TO EMP 4.192</t>
  </si>
  <si>
    <t>GILLESPIE PIKE</t>
  </si>
  <si>
    <t>040-CR-1102  -000</t>
  </si>
  <si>
    <t>Garrard</t>
  </si>
  <si>
    <t>2025-040-CR-1102  -000-0.0-4.2</t>
  </si>
  <si>
    <t>BMP 0 INT FLAT CREEK RD TO EMP 2.535</t>
  </si>
  <si>
    <t>ONANS BEND RD</t>
  </si>
  <si>
    <t>037-CR-1313  -000</t>
  </si>
  <si>
    <t>Franklin</t>
  </si>
  <si>
    <t>2025-037-CR-1313  -000-0.0-2.5</t>
  </si>
  <si>
    <t>Pavement is in excellent condition but there is 1 small slide next to the river that needs to be repaired.</t>
  </si>
  <si>
    <t>POLSGROVE RD</t>
  </si>
  <si>
    <t>037-CR-1319  -000</t>
  </si>
  <si>
    <t>2025-037-CR-1319  -000-0.0-0.8</t>
  </si>
  <si>
    <t>BMP 0 INT SWITZER ROAD WEST TO EMP 2.425</t>
  </si>
  <si>
    <t>COLSTON LN</t>
  </si>
  <si>
    <t>037-CR-1007  -000</t>
  </si>
  <si>
    <t>2025-037-CR-1007  -000-0.0-2.4</t>
  </si>
  <si>
    <t>BMP 0 INT US 127 WEST TO EMP 1.908 INT LEWIS FERRY RD</t>
  </si>
  <si>
    <t>MANLEY-LEESTOWN RD</t>
  </si>
  <si>
    <t>037-CR-1023  -000</t>
  </si>
  <si>
    <t>2025-037-CR-1023  -000-0.0-1.9</t>
  </si>
  <si>
    <t>BMP 0 TO EMP 2.872</t>
  </si>
  <si>
    <t>BENSON VALLEY RD</t>
  </si>
  <si>
    <t>037-CR-1300  -000</t>
  </si>
  <si>
    <t>2025-037-CR-1300  -000-0.0-2.9</t>
  </si>
  <si>
    <t>BMP 0 JCT KY 1426 TO EMP 1.564</t>
  </si>
  <si>
    <t>LEFT FORK SCHOOLHOUSE RD</t>
  </si>
  <si>
    <t>036-CR-1106  -000</t>
  </si>
  <si>
    <t>Floyd</t>
  </si>
  <si>
    <t>2025-036-CR-1106  -000-0.0-1.6</t>
  </si>
  <si>
    <t>BMP 0 JCT US 33 TO EMP 2.321</t>
  </si>
  <si>
    <t>DANIELS CREEK RD</t>
  </si>
  <si>
    <t>036-CR-1014  -000</t>
  </si>
  <si>
    <t>2025-036-CR-1014  -000-0.0-2.3</t>
  </si>
  <si>
    <t>BMP 0 JCT KY 777 TO EMP 2.161</t>
  </si>
  <si>
    <t>JOHNS BRANCH-WARCO RD</t>
  </si>
  <si>
    <t>036-CR-1294  -000</t>
  </si>
  <si>
    <t>2025-036-CR-1294  -000-0.0-2.2</t>
  </si>
  <si>
    <t>BMP 0 INT WALLINGFORD RD TO EMP 2.684 INT BEECHTREE PK; COST THE SAME AS FARRIS ROAD?</t>
  </si>
  <si>
    <t>WILSON RUN RD</t>
  </si>
  <si>
    <t>035-CR-1036  -000</t>
  </si>
  <si>
    <t>Fleming</t>
  </si>
  <si>
    <t>2025-035-CR-1036  -000-0.0-2.7</t>
  </si>
  <si>
    <t>BMP 0 TO EMP 2.409</t>
  </si>
  <si>
    <t>SUNSET-LOCUST RD</t>
  </si>
  <si>
    <t>035-CR-1210  -000</t>
  </si>
  <si>
    <t>2025-035-CR-1210  -000-0.0-2.4</t>
  </si>
  <si>
    <t>BMP 0 INT SHARKEY RD TO EMP 1.926</t>
  </si>
  <si>
    <t>SKAGGS LN</t>
  </si>
  <si>
    <t>035-CR-1122  -000</t>
  </si>
  <si>
    <t>2025-035-CR-1122  -000-0.0-1.9</t>
  </si>
  <si>
    <t>BMP 0 INT MOREHEAD RD TO EMP 1.438 MT HOPE RD</t>
  </si>
  <si>
    <t>FARRIS RD</t>
  </si>
  <si>
    <t>035-CR-1100  -000</t>
  </si>
  <si>
    <t>2025-035-CR-1100  -000-0.0-1.4</t>
  </si>
  <si>
    <t>BMP 0 INT US-25 TO EMP 1.110</t>
  </si>
  <si>
    <t>BEREA RD</t>
  </si>
  <si>
    <t>034-CR-1305  -000</t>
  </si>
  <si>
    <t>Lexington-Fayette Urban County Government</t>
  </si>
  <si>
    <t>Fayette</t>
  </si>
  <si>
    <t>2025-034-CR-1305  -000-0.0-1.1</t>
  </si>
  <si>
    <t>Lots of cracking and old pavement peeling up like what’s shown in the photos. Repaving would be recommended.</t>
  </si>
  <si>
    <t>OLD FOX RD</t>
  </si>
  <si>
    <t>033-CR-1398  -000</t>
  </si>
  <si>
    <t>Estill</t>
  </si>
  <si>
    <t>2025-033-CR-1398  -000-0.0-2.1</t>
  </si>
  <si>
    <t xml:space="preserve">Significant cracking and deteriorating pavement. Needs repaving </t>
  </si>
  <si>
    <t>RICE STATION RD</t>
  </si>
  <si>
    <t>033-CR-1370  -000</t>
  </si>
  <si>
    <t>2025-033-CR-1370  -000-0.0-0.7</t>
  </si>
  <si>
    <t>Significant cracking in areas, base failures are large, some areas have drilled steel and settled. Paving is recommended.</t>
  </si>
  <si>
    <t>033-CR-1223  -000</t>
  </si>
  <si>
    <t>2025-033-CR-1223  -000-0.0-1.3</t>
  </si>
  <si>
    <t>0 to 1.54 has been paved last year so it’s fine. 1.54 to 3.37 is in poor condition. Rating is based on section that hasn’t been paved.</t>
  </si>
  <si>
    <t>JAKES HEAVENLY HWY</t>
  </si>
  <si>
    <t>033-CR-1131  -000</t>
  </si>
  <si>
    <t>2025-033-CR-1131  -000-0.0-3.4</t>
  </si>
  <si>
    <t>Overall road is in bad condition. Feasible to repave this section of roadway.</t>
  </si>
  <si>
    <t>ELI SPARKS RD</t>
  </si>
  <si>
    <t>033-CR-1128  -000</t>
  </si>
  <si>
    <t>2025-033-CR-1128  -000-0.0-1.4</t>
  </si>
  <si>
    <t>Photos pretty much tell what shape this road is in. Very poor condition, needing paving badly.</t>
  </si>
  <si>
    <t>WINBURN WOODS RD</t>
  </si>
  <si>
    <t>033-CR-1394  -000</t>
  </si>
  <si>
    <t>2025-033-CR-1394  -000-0.0-0.7</t>
  </si>
  <si>
    <t xml:space="preserve">Poor condition. Lots of cracking, pot holes and base failures. Needs paving. </t>
  </si>
  <si>
    <t>NOLAND CREEK RD</t>
  </si>
  <si>
    <t>033-CR-1334  -000</t>
  </si>
  <si>
    <t>2025-033-CR-1334  -000-2.0-4.1</t>
  </si>
  <si>
    <t>Large base failures, road is in poor condition. Needs paving</t>
  </si>
  <si>
    <t>HARGETT RD</t>
  </si>
  <si>
    <t>033-CR-1322  -000</t>
  </si>
  <si>
    <t>2025-033-CR-1322  -000-0.0-1.3</t>
  </si>
  <si>
    <t>0 to the .258 is in good shape and I wouldn’t recommend paving. .258 to the .779 is in poor condition with significant cracking and base failures. I would recommend paving that section</t>
  </si>
  <si>
    <t>STUMP RD</t>
  </si>
  <si>
    <t>033-CR-1304  -000</t>
  </si>
  <si>
    <t>2025-033-CR-1304  -000-0.0-0.8</t>
  </si>
  <si>
    <t>0.696 to 1.28 is the only part of this road needing pavement. 0 to the 0.696 is in good condition. Rating is based upon the section needing pavement. It’s in very poor condition and needs pavement</t>
  </si>
  <si>
    <t>CHURCHHOUSE HL</t>
  </si>
  <si>
    <t>033-CR-1232  -000</t>
  </si>
  <si>
    <t>2025-033-CR-1232  -000-0.0-1.3</t>
  </si>
  <si>
    <t>.584 to the 1.117 is in very poor condition, needs paving badly. 0 to .584 is overall in good shape. Asphalt patching an option for a couple bad places, paving an option as well.</t>
  </si>
  <si>
    <t>WALTON RD</t>
  </si>
  <si>
    <t>033-CR-1229  -000</t>
  </si>
  <si>
    <t>2025-033-CR-1229  -000-0.2-1.1</t>
  </si>
  <si>
    <t>0 to the 0.5 is in really good condition, would only need one location patched. From the 0.5 out to the 1.28 is very poor and needs paved.</t>
  </si>
  <si>
    <t>NEW BETHEL RD</t>
  </si>
  <si>
    <t>033-CR-1119  -000</t>
  </si>
  <si>
    <t>2025-033-CR-1119  -000-0.0-1.3</t>
  </si>
  <si>
    <t xml:space="preserve">Overall poor condition. Needs repaving </t>
  </si>
  <si>
    <t>OLD LANDING RD</t>
  </si>
  <si>
    <t>033-CR-1111  -000</t>
  </si>
  <si>
    <t>2025-033-CR-1111  -000-0.0-3.1</t>
  </si>
  <si>
    <t xml:space="preserve">Base failures are large. Roads in poor condition. Needs paving </t>
  </si>
  <si>
    <t>GRACE CHAPEL RD</t>
  </si>
  <si>
    <t>033-CR-1103  -000</t>
  </si>
  <si>
    <t>2025-033-CR-1103  -000-0.0-0.5</t>
  </si>
  <si>
    <t>BMP 0 INT KY-556 TO EMP 1.2</t>
  </si>
  <si>
    <t>BIGSTONE RD</t>
  </si>
  <si>
    <t>032-CR-1262  -000</t>
  </si>
  <si>
    <t>Elliott</t>
  </si>
  <si>
    <t>2025-032-CR-1262  -000-0.0-1.2</t>
  </si>
  <si>
    <t>BMP 0 KY 173 to EMP 4.244 INT KY7</t>
  </si>
  <si>
    <t>Broken Tile</t>
  </si>
  <si>
    <t>DEVILS FRK RD</t>
  </si>
  <si>
    <t>032-CR-1237  -000</t>
  </si>
  <si>
    <t>2025-032-CR-1237  -000-0.0-4.2</t>
  </si>
  <si>
    <t>BMP 1.66 TO EMP 3.66 INT KY-986</t>
  </si>
  <si>
    <t>TILE REPLACEMENT</t>
  </si>
  <si>
    <t>OPEN FORK RD</t>
  </si>
  <si>
    <t>032-CR-1032  -000</t>
  </si>
  <si>
    <t>2025-032-CR-1032  -000-1.7-3.7</t>
  </si>
  <si>
    <t>BMP 0 TO EMP 2.057. (Recommend patching 0-.1, .25-.38,.51-.86,1.18-1.52.  Remaining sections have recent or new patching.)</t>
  </si>
  <si>
    <t>OAK GROVE CHURCH RD</t>
  </si>
  <si>
    <t>031-CR-1206  -000</t>
  </si>
  <si>
    <t>Edmonson</t>
  </si>
  <si>
    <t>2025-031-CR-1206  -000-0.0-2.1</t>
  </si>
  <si>
    <t>BMP 0.504 TO EMP 2.057. (Estimated cost seems high.)</t>
  </si>
  <si>
    <t>OAK HILL RD</t>
  </si>
  <si>
    <t>031-CR-1205  -000</t>
  </si>
  <si>
    <t>2025-031-CR-1205  -000-0.0-4.3</t>
  </si>
  <si>
    <t>BMP 0 to EMP 2.818 INT Mammoth Cave Pkwy</t>
  </si>
  <si>
    <t>CEDAR HILL CHURCH RD</t>
  </si>
  <si>
    <t>031-CR-1113  -000</t>
  </si>
  <si>
    <t>2025-031-CR-1113  -000-0.0-2.8</t>
  </si>
  <si>
    <t>BMP 0 TO EMP 0.524.    Dead end</t>
  </si>
  <si>
    <t>WILLIE RHEA RD</t>
  </si>
  <si>
    <t>031-CR-1184  -000</t>
  </si>
  <si>
    <t>2025-031-CR-1184  -000-0.0-0.5</t>
  </si>
  <si>
    <t>BMP 0 TO EMP 1.033.     (Dead end, one residence.)</t>
  </si>
  <si>
    <t>E PARSLEY RD</t>
  </si>
  <si>
    <t>031-CR-1115  -000</t>
  </si>
  <si>
    <t>2025-031-CR-1115  -000-0.0-1.0</t>
  </si>
  <si>
    <t>BMP 0.950 TO EMP 2.818</t>
  </si>
  <si>
    <t>2025-031-CR-1113  -000-1.0-2.8</t>
  </si>
  <si>
    <t>Road is also heavily populated with an elementary school off of it, would be beneficial if it was done.</t>
  </si>
  <si>
    <t>HAYDEN RD</t>
  </si>
  <si>
    <t>030-CR-1089  -000</t>
  </si>
  <si>
    <t>Daviess</t>
  </si>
  <si>
    <t>2025-030-CR-1089  -000-0.0-1.4</t>
  </si>
  <si>
    <t>Road has over 34 houses directly affected with 2 subdivisions off of it, definitely needs improvement.</t>
  </si>
  <si>
    <t>PLEASANT VALLEY RD - 2</t>
  </si>
  <si>
    <t>030-CR-1099  -000</t>
  </si>
  <si>
    <t>2025-030-CR-1099  -000-6.5-7.9</t>
  </si>
  <si>
    <t>Long stretch of road that is heavily traveled, in desperate need or repairs.</t>
  </si>
  <si>
    <t>VEACH RD</t>
  </si>
  <si>
    <t>030-CR-1215  -000</t>
  </si>
  <si>
    <t>2025-030-CR-1215  -000-0.0-2.0</t>
  </si>
  <si>
    <t xml:space="preserve">BMP 0 TO EMP 0.225. No utility cuts </t>
  </si>
  <si>
    <t>BRUSH CREEK CIR</t>
  </si>
  <si>
    <t>029-CR-1086  -000</t>
  </si>
  <si>
    <t>Cumberland</t>
  </si>
  <si>
    <t>2025-029-CR-1086  -000-0.0-0.2</t>
  </si>
  <si>
    <t xml:space="preserve">BMP 0.206 TO EMP 0.218. No utility cuts. </t>
  </si>
  <si>
    <t>SEXTON FORK RD</t>
  </si>
  <si>
    <t>029-CR-1121  -000</t>
  </si>
  <si>
    <t>2025-029-CR-1121  -000-0.2-0.2</t>
  </si>
  <si>
    <t xml:space="preserve">BMP 0.306 TO EMP 0.363. No utility cuts. </t>
  </si>
  <si>
    <t>2025-029-CR-1121  -000-0.3-0.4</t>
  </si>
  <si>
    <t xml:space="preserve">BMP 0.3125 TO EMP 1.932. No utility cuts. </t>
  </si>
  <si>
    <t>PINE BRANCH RD</t>
  </si>
  <si>
    <t>029-CR-1379  -000</t>
  </si>
  <si>
    <t>2025-029-CR-1379  -000-0.3-1.9</t>
  </si>
  <si>
    <t xml:space="preserve">BMP 0 TO EMP 0.498. No utility cuts. Older pavement / chip n seal mixture. </t>
  </si>
  <si>
    <t>SAWMILL HOLLOW RD</t>
  </si>
  <si>
    <t>029-CR-1335  -000</t>
  </si>
  <si>
    <t>2025-029-CR-1335  -000-0.0-0.5</t>
  </si>
  <si>
    <t xml:space="preserve">BMP 0.519 TO 0.777. No utility cuts. </t>
  </si>
  <si>
    <t>2025-029-CR-1121  -000-0.5-0.8</t>
  </si>
  <si>
    <t>BMP 0.908 TO EMP 1.558 INT NUNN SWITCH RD comment- it’s gravel</t>
  </si>
  <si>
    <t>WHITE RD</t>
  </si>
  <si>
    <t>028-CR-1048  -000</t>
  </si>
  <si>
    <t>Crittenden</t>
  </si>
  <si>
    <t>2025-028-CR-1048  -000-1.0-1.6</t>
  </si>
  <si>
    <t>BMP 0 INT KY-297 TO EMP 2.399</t>
  </si>
  <si>
    <t>BARNETT CHAPEL RD</t>
  </si>
  <si>
    <t>028-CR-1392  -000</t>
  </si>
  <si>
    <t>2025-028-CR-1392  -000-0.0-2.4</t>
  </si>
  <si>
    <t>BMP 0 TO EMP 2.168 INT FORDS FERRY RD</t>
  </si>
  <si>
    <t>FOREST GROVE RD</t>
  </si>
  <si>
    <t>028-CR-1347  -000</t>
  </si>
  <si>
    <t>2025-028-CR-1347  -000-0.0-2.2</t>
  </si>
  <si>
    <t>BMP 0 INT US 641 TO EMP 1.683 INT WELDON RD</t>
  </si>
  <si>
    <t>COLEMAN RD</t>
  </si>
  <si>
    <t>028-CR-1174  -000</t>
  </si>
  <si>
    <t>2025-028-CR-1174  -000-0.0-1.7</t>
  </si>
  <si>
    <t>BMP 1.274 INT BLACKBURN CHURCH RD TO EMP 3.274</t>
  </si>
  <si>
    <t>COPPERAS SPRINGS RD</t>
  </si>
  <si>
    <t>028-CR-1133  -000</t>
  </si>
  <si>
    <t>2025-028-CR-1133  -000-1.3-3.3</t>
  </si>
  <si>
    <t>BMP 1.208 INT KY-654 TO EMP 4.425</t>
  </si>
  <si>
    <t>FISHTRAP RD</t>
  </si>
  <si>
    <t>028-CR-1007  -000</t>
  </si>
  <si>
    <t>2025-028-CR-1007  -000-1.2-4.4</t>
  </si>
  <si>
    <t>BMP 0 TO EMP 0.918</t>
  </si>
  <si>
    <t>JUSTICE DR</t>
  </si>
  <si>
    <t>026-CR-3000  -000</t>
  </si>
  <si>
    <t>Clay</t>
  </si>
  <si>
    <t>2025-026-CR-3000  -000-0.0-0.9</t>
  </si>
  <si>
    <t>BMP 0 TO EMP 0.060</t>
  </si>
  <si>
    <t>GREENHOUSE RD</t>
  </si>
  <si>
    <t>026-CR-1805  -000</t>
  </si>
  <si>
    <t>2025-026-CR-1805  -000-0.0-0.1</t>
  </si>
  <si>
    <t>BMP 0 TO EMP 0.100</t>
  </si>
  <si>
    <t>BAKER HILL SPUR</t>
  </si>
  <si>
    <t>026-CR-1583  -000</t>
  </si>
  <si>
    <t>2025-026-CR-1583  -000-0.0-0.1</t>
  </si>
  <si>
    <t>BMP 0 TO EMP 0.162</t>
  </si>
  <si>
    <t>PAUL RD</t>
  </si>
  <si>
    <t>026-CR-1513  -000</t>
  </si>
  <si>
    <t>2025-026-CR-1513  -000-0.0-0.2</t>
  </si>
  <si>
    <t>BMP 0 TO EMP 1.284</t>
  </si>
  <si>
    <t>HUCKLE BERRY RD</t>
  </si>
  <si>
    <t>026-CR-1385  -000</t>
  </si>
  <si>
    <t>2025-026-CR-1385  -000-0.0-1.3</t>
  </si>
  <si>
    <t>BMP 4.83 TO EMP 6.402 INT KY-1350</t>
  </si>
  <si>
    <t>ELLS BR RD</t>
  </si>
  <si>
    <t>026-CR-1366  -000</t>
  </si>
  <si>
    <t>2025-026-CR-1366  -000-4.8-6.4</t>
  </si>
  <si>
    <t>BMP 0 INT KY-687 TO EMP 1.60</t>
  </si>
  <si>
    <t>PORTERSBURG RD</t>
  </si>
  <si>
    <t>026-CR-1313  -000</t>
  </si>
  <si>
    <t>2025-026-CR-1313  -000-0.0-1.6</t>
  </si>
  <si>
    <t>BMP 0 TO EMP 1.170</t>
  </si>
  <si>
    <t>CHAT BR RD</t>
  </si>
  <si>
    <t>026-CR-1179  -000</t>
  </si>
  <si>
    <t>2025-026-CR-1179  -000-0.0-1.2</t>
  </si>
  <si>
    <t>BMP 0 TO EMP 0.782</t>
  </si>
  <si>
    <t>SUGAR CREEK RD</t>
  </si>
  <si>
    <t>026-CR-1119  -000</t>
  </si>
  <si>
    <t>2025-026-CR-1119  -000-0.0-0.8</t>
  </si>
  <si>
    <t>BMP 0 TO EMP 0.325</t>
  </si>
  <si>
    <t>CANE BR RD</t>
  </si>
  <si>
    <t>026-CR-1104  -000</t>
  </si>
  <si>
    <t>2025-026-CR-1104  -000-0.0-0.3</t>
  </si>
  <si>
    <t>BMP 0 TO EMP 1.036</t>
  </si>
  <si>
    <t>BAKER HILL RD</t>
  </si>
  <si>
    <t>026-CR-1072  -000</t>
  </si>
  <si>
    <t>2025-026-CR-1072  -000-0.0-0.2</t>
  </si>
  <si>
    <t>BANKS BR RD</t>
  </si>
  <si>
    <t>026-CR-1067  -000</t>
  </si>
  <si>
    <t>2025-026-CR-1067  -000-0.0-1.0</t>
  </si>
  <si>
    <t>BMP 0 TO EMP 0.500</t>
  </si>
  <si>
    <t>WILES BR RD</t>
  </si>
  <si>
    <t>026-CR-1055  -000</t>
  </si>
  <si>
    <t>2025-026-CR-1055  -000-0.0-0.5</t>
  </si>
  <si>
    <t>BMP 0 TO EMP 0.351</t>
  </si>
  <si>
    <t>MILLPOND HOLLOW RD</t>
  </si>
  <si>
    <t>026-CR-1010  -000</t>
  </si>
  <si>
    <t>2025-026-CR-1010  -000-0.0-0.4</t>
  </si>
  <si>
    <t>BMP 0 INT VANMETER RD TO EMP 0.256</t>
  </si>
  <si>
    <t>GLENWAY RD</t>
  </si>
  <si>
    <t>025-CR-1343  -000</t>
  </si>
  <si>
    <t>Clark</t>
  </si>
  <si>
    <t>2025-025-CR-1343  -000-0.0-0.3</t>
  </si>
  <si>
    <t>BMP 0 INT COMBS FERRY RD TO EMP 0.533</t>
  </si>
  <si>
    <t>CALLOWAY WHITE RD</t>
  </si>
  <si>
    <t>025-CR-1220  -000</t>
  </si>
  <si>
    <t>2025-025-CR-1220  -000-0.0-0.2</t>
  </si>
  <si>
    <t>BMP 0 INT ATHENS-BOONESBORO RD TO EMP 2.5</t>
  </si>
  <si>
    <t>GRIMES MILL RD</t>
  </si>
  <si>
    <t>025-CR-1217  -000</t>
  </si>
  <si>
    <t>2025-025-CR-1217  -000-0.0-2.5</t>
  </si>
  <si>
    <t>BMP 0 INT ATHENS BOONESBORO RD TO EMP 0.687</t>
  </si>
  <si>
    <t>AMSTER GROVE RD</t>
  </si>
  <si>
    <t>025-CR-1214  -000</t>
  </si>
  <si>
    <t>2025-025-CR-1214  -000-0.0-0.7</t>
  </si>
  <si>
    <t>BMP 0 KY89 TO EMP 3.860 EMP IRVINE RD</t>
  </si>
  <si>
    <t>OLD RUCKERVILLE RD</t>
  </si>
  <si>
    <t>025-CR-1127  -000</t>
  </si>
  <si>
    <t>2025-025-CR-1127  -000-0.0-3.9</t>
  </si>
  <si>
    <t>BMP 0 INT WHITE-CONKWRIGHT RD TO EMP 3.11</t>
  </si>
  <si>
    <t>DRY FORK CREEK RD</t>
  </si>
  <si>
    <t>025-CR-1124  -000</t>
  </si>
  <si>
    <t>2025-025-CR-1124  -000-0.0-3.1</t>
  </si>
  <si>
    <t>BMP 0 INT KY974 TO EMP 0.98</t>
  </si>
  <si>
    <t>CUNNINGHAM LN</t>
  </si>
  <si>
    <t>025-CR-1106  -000</t>
  </si>
  <si>
    <t>2025-025-CR-1106  -000-0.0-1.0</t>
  </si>
  <si>
    <t>BMP 0 INT SCHOOLSVILLE RD TO EMP 0.588</t>
  </si>
  <si>
    <t>BECKWOOD RD</t>
  </si>
  <si>
    <t>025-CR-1101  -000</t>
  </si>
  <si>
    <t>2025-025-CR-1101  -000-0.0-0.6</t>
  </si>
  <si>
    <t>024-CR-1053  -000</t>
  </si>
  <si>
    <t>Christian</t>
  </si>
  <si>
    <t>2025-024-CR-1053  -000-6.0-11.8</t>
  </si>
  <si>
    <t xml:space="preserve">A lot of rutting. No utility cuts. 3 cross drain cuts (gravel). A lot of rough patched potholes. Very rough driving surface. Appears to be pavement / chip n seal mixture. </t>
  </si>
  <si>
    <t>SHUCKS CREEK RD</t>
  </si>
  <si>
    <t>023-CR-1345  -000</t>
  </si>
  <si>
    <t>Casey</t>
  </si>
  <si>
    <t>2025-023-CR-1345  -000-0.3-3.8</t>
  </si>
  <si>
    <t xml:space="preserve">BMP 0 JCT KY1547 TO EMP 0.218. No utility cuts. Appears to be pavement | chip n seal mixture. </t>
  </si>
  <si>
    <t>SHEPHERD RD</t>
  </si>
  <si>
    <t>023-CR-1323  -000</t>
  </si>
  <si>
    <t>2025-023-CR-1323  -000-0.0-0.2</t>
  </si>
  <si>
    <t xml:space="preserve">BMP 0 INT US127 TO EMP 1.719. No utility cuts. A lot of old very rough patched potholes. </t>
  </si>
  <si>
    <t>HAGGARD DR</t>
  </si>
  <si>
    <t>023-CR-1230  -000</t>
  </si>
  <si>
    <t>2025-023-CR-1230  -000-0.0-1.7</t>
  </si>
  <si>
    <t xml:space="preserve">BMP 0 INT KY1649 TO EMP 1.475. No utility cuts. 1 new cross drain cut (gravel). </t>
  </si>
  <si>
    <t>CLEAR BRANCH RD</t>
  </si>
  <si>
    <t>023-CR-1146  -000</t>
  </si>
  <si>
    <t>2025-023-CR-1146  -000-0.0-1.5</t>
  </si>
  <si>
    <t xml:space="preserve">BMP 0 JCT KY837 TO EMP 0.747. No utility cuts. </t>
  </si>
  <si>
    <t>SAM BLACK RD</t>
  </si>
  <si>
    <t>023-CR-1131  -000</t>
  </si>
  <si>
    <t>2025-023-CR-1131  -000-0.0-0.7</t>
  </si>
  <si>
    <t>BMP 0 JCT KY 837 TO EMP 1.74. 1 utility cut. Pitting due to horse travel. The cost and distance should be revised. The last 0.5 miles of this request is gravel road. New length should be 1.24</t>
  </si>
  <si>
    <t>HENSON CREEK RD</t>
  </si>
  <si>
    <t>023-CR-1189  -000</t>
  </si>
  <si>
    <t>2025-023-CR-1189  -000-0.0-1.7</t>
  </si>
  <si>
    <t xml:space="preserve">BMP 3.04 TO EMP 5.14 INT KY906. No utility cuts. Road has very rough driving surface. </t>
  </si>
  <si>
    <t>MAXEY VALLEY RD</t>
  </si>
  <si>
    <t>023-CR-1013  -000</t>
  </si>
  <si>
    <t>2025-023-CR-1013  -000-3.0-5.1</t>
  </si>
  <si>
    <t xml:space="preserve">BMP 0 INT GREEN VALLEY RD TO EMP 1.012. No utility cuts. Very rough uneven driving surface. </t>
  </si>
  <si>
    <t>NORRIS RD</t>
  </si>
  <si>
    <t>023-CR-1060  -000</t>
  </si>
  <si>
    <t>2025-023-CR-1060  -000-0.0-1.0</t>
  </si>
  <si>
    <t xml:space="preserve">BMP 0 INT WILLOW SPRINGS RD TO EMP 0.285. No utility cuts. 3 new cross drain cuts (gravel).  Reviewed 9/2025 for FLEX request. </t>
  </si>
  <si>
    <t>TOMMY CLARK RD</t>
  </si>
  <si>
    <t>023-CR-1175  -000</t>
  </si>
  <si>
    <t>2025-023-CR-1175  -000-0.0-0.2</t>
  </si>
  <si>
    <t xml:space="preserve">BMP 2.055 TO EMP 3.44 COUNTY LINE. No utility cuts. Older pavement / chip n seal mixture. Uneven surface. </t>
  </si>
  <si>
    <t>ELK CAVE BRANCH RD</t>
  </si>
  <si>
    <t>023-CR-1014  -000</t>
  </si>
  <si>
    <t>2025-023-CR-1014  -000-0.2-3.4</t>
  </si>
  <si>
    <t xml:space="preserve">BMP 0 INT KY3270 TO EMP 0.271. No utility cuts. 1 cross drain cut (gravel). Pavement/chip n seal mixture. Uneven driving surface. </t>
  </si>
  <si>
    <t>JOHN PATTERSON RD</t>
  </si>
  <si>
    <t>023-CR-1068  -000</t>
  </si>
  <si>
    <t>2025-023-CR-1068  -000-0.0-0.3</t>
  </si>
  <si>
    <t xml:space="preserve">BMP 5.992 TO EMP 5.992 INT KY 837. No utility cuts. Poor pitting due to horse traffic. </t>
  </si>
  <si>
    <t>CHESTNUT LEVEL RD</t>
  </si>
  <si>
    <t>023-CR-1123  -000</t>
  </si>
  <si>
    <t>2025-023-CR-1123  -000-4.0-6.0</t>
  </si>
  <si>
    <t>BMP 0 INT KY-955 TO EMP 2.193 INT KY-504</t>
  </si>
  <si>
    <t>GOODAN CREEK RD</t>
  </si>
  <si>
    <t>022-CR-1305  -000</t>
  </si>
  <si>
    <t>Carter</t>
  </si>
  <si>
    <t>2025-022-CR-1305  -000-0.0-2.2</t>
  </si>
  <si>
    <t>BMP 0 INT SUTTON RD TO EMP 1.350</t>
  </si>
  <si>
    <t>WOLF RD</t>
  </si>
  <si>
    <t>022-CR-1417  -000</t>
  </si>
  <si>
    <t>2025-022-CR-1417  -000-0.0-1.4</t>
  </si>
  <si>
    <t>BMP 0 KY-182 TO EMP 1.781 INT KY-3298</t>
  </si>
  <si>
    <t>GOOSE CREEK RD</t>
  </si>
  <si>
    <t>022-CR-1255  -000</t>
  </si>
  <si>
    <t>2025-022-CR-1255  -000-0.0-1.8</t>
  </si>
  <si>
    <t>BMP 0 INT KY-9 TO EMP 1.085</t>
  </si>
  <si>
    <t>LOWER GRASSY RD</t>
  </si>
  <si>
    <t>022-CR-1499  -000</t>
  </si>
  <si>
    <t>2025-022-CR-1499  -000-0.0-1.1</t>
  </si>
  <si>
    <t>BMP 0 INT KY-55 TO EMP 1.194 PRYOR BRANCH RD</t>
  </si>
  <si>
    <t>DITCHING</t>
  </si>
  <si>
    <t>TOM TOWN RD</t>
  </si>
  <si>
    <t>021-CR-1206  -000</t>
  </si>
  <si>
    <t>Carroll</t>
  </si>
  <si>
    <t>2025-021-CR-1206  -000-0.0-0.9</t>
  </si>
  <si>
    <t>BASE FAILURE BMP 1.28 TO 30 FEET BEYOND</t>
  </si>
  <si>
    <t>BASE FAILURE REPAIR</t>
  </si>
  <si>
    <t>GHENT-EAGLE RD</t>
  </si>
  <si>
    <t>021-CR-1014  -000</t>
  </si>
  <si>
    <t>2025-021-CR-1014  -000-1.3-1.3</t>
  </si>
  <si>
    <t>BMP 1.96 PROCEED 30 FEET FOR BASE FAILURE REPAIR</t>
  </si>
  <si>
    <t>021-CR-1019  -000</t>
  </si>
  <si>
    <t>2025-021-CR-1019  -000-1.9-1.9</t>
  </si>
  <si>
    <t xml:space="preserve">BMP 0 INT KY 55 TO EMP 0.824 </t>
  </si>
  <si>
    <t>DRIPPING SPRINGS CHURCH RD</t>
  </si>
  <si>
    <t>021-CR-1213  -000</t>
  </si>
  <si>
    <t>2025-021-CR-1213  -000-0.0-0.8</t>
  </si>
  <si>
    <t>BMP 0 BLACKROCK RD TO EMP 1.909 INT KY47</t>
  </si>
  <si>
    <t>SHARON RD</t>
  </si>
  <si>
    <t>021-CR-1005  -000</t>
  </si>
  <si>
    <t>2025-021-CR-1005  -000-0.0-1.9</t>
  </si>
  <si>
    <t xml:space="preserve">BMP 0 INT GREENS BOTTOM RD TO EMP 0.373 </t>
  </si>
  <si>
    <t>PATE LN</t>
  </si>
  <si>
    <t>021-CR-1200  -000</t>
  </si>
  <si>
    <t>2025-021-CR-1200  -000-0.0-0.4</t>
  </si>
  <si>
    <t>BMP 2.06 30 FEET EAST FOR BASE FAILURE</t>
  </si>
  <si>
    <t xml:space="preserve"> Priority 8</t>
  </si>
  <si>
    <t>BASE FAILURE REPAIR.</t>
  </si>
  <si>
    <t>BLACKROCK RD</t>
  </si>
  <si>
    <t>021-CR-1004  -000</t>
  </si>
  <si>
    <t>2025-021-CR-1004  -000-2.0-2.0</t>
  </si>
  <si>
    <t>BMP 0 TO EMP 0.6</t>
  </si>
  <si>
    <t>MAYFIELD CHURCH RD</t>
  </si>
  <si>
    <t>020-CR-1016  -000</t>
  </si>
  <si>
    <t>Carlisle</t>
  </si>
  <si>
    <t>2025-020-CR-1016  -000-0.0-0.6</t>
  </si>
  <si>
    <t>BMP 0 INT KY-1935 TO EMP 1.558 INT KY-1371</t>
  </si>
  <si>
    <t>JIM YATES RD</t>
  </si>
  <si>
    <t>020-CR-1004  -000</t>
  </si>
  <si>
    <t>2025-020-CR-1004  -000-0.0-1.6</t>
  </si>
  <si>
    <t>BMP 0 INT KY-1203 TO EMP 0.980 INT US 51N</t>
  </si>
  <si>
    <t>HAYES RD</t>
  </si>
  <si>
    <t>020-CR-1306  -000</t>
  </si>
  <si>
    <t>2025-020-CR-1306  -000-0.0-1.0</t>
  </si>
  <si>
    <t>BMP 1.306 INT US HWY 121 AND EMP 4.498 INT KY-408</t>
  </si>
  <si>
    <t>2025-020-CR-1016  -000-1.3-4.5</t>
  </si>
  <si>
    <t>BMP 0 INT US HWY 51 TO EMP 1.644</t>
  </si>
  <si>
    <t>TOM LOONEY RD</t>
  </si>
  <si>
    <t>020-CR-1229  -000</t>
  </si>
  <si>
    <t>2025-020-CR-1229  -000-0.0-1.6</t>
  </si>
  <si>
    <t>BMP 0 TO EMP 2.638 INT KY915</t>
  </si>
  <si>
    <t>MURNAN RD</t>
  </si>
  <si>
    <t>019-CR-1350  -000</t>
  </si>
  <si>
    <t>Campbell</t>
  </si>
  <si>
    <t>2025-019-CR-1350  -000-0.0-2.6</t>
  </si>
  <si>
    <t xml:space="preserve">BMP 0 INT KY915  TO EMP 2.256 </t>
  </si>
  <si>
    <t>POPLAR THICKET RD</t>
  </si>
  <si>
    <t>019-CR-1356  -000</t>
  </si>
  <si>
    <t>2025-019-CR-1356  -000-0.0-2.3</t>
  </si>
  <si>
    <t>Several old patches, road closed</t>
  </si>
  <si>
    <t>POTTS RD</t>
  </si>
  <si>
    <t>018-CR-1478  -000</t>
  </si>
  <si>
    <t>Calloway</t>
  </si>
  <si>
    <t>2025-018-CR-1478  -000-0.0-3.5</t>
  </si>
  <si>
    <t>MP 0 INT Cedarhaven to end of pavement INT Stargrass dr EMP 0.473r.</t>
  </si>
  <si>
    <t>HOLLYTREE DR</t>
  </si>
  <si>
    <t>018-CR-1050E -000</t>
  </si>
  <si>
    <t>2025-018-CR-1050E -000-0.0-0.5</t>
  </si>
  <si>
    <t>INT KY 121 MPM 0 to INT Beechy Rd. MPM 0.923</t>
  </si>
  <si>
    <t>WINCHESTER RD</t>
  </si>
  <si>
    <t>018-CR-1184  -000</t>
  </si>
  <si>
    <t>2025-018-CR-1184  -000-0.0-0.9</t>
  </si>
  <si>
    <t>MPM 0 INT Valentine Rd to end EMP 2.161</t>
  </si>
  <si>
    <t>BAILEY CEMETERY RD</t>
  </si>
  <si>
    <t>018-CR-1170  -000</t>
  </si>
  <si>
    <t>2025-018-CR-1170  -000-0.0-2.2</t>
  </si>
  <si>
    <t>Roadway is loud to drive on and the new culverts installed are rough but the structure is still intact, if not this year then next year to repave.</t>
  </si>
  <si>
    <t>CRAVENS RD</t>
  </si>
  <si>
    <t>017-CR-1159  -000</t>
  </si>
  <si>
    <t>Caldwell</t>
  </si>
  <si>
    <t>2025-017-CR-1159  -000-0.0-1.6</t>
  </si>
  <si>
    <t xml:space="preserve">Rides rough, rutted and cracked throughout </t>
  </si>
  <si>
    <t>BLUE SPRINGS RD</t>
  </si>
  <si>
    <t>017-CR-1157  -000</t>
  </si>
  <si>
    <t>2025-017-CR-1157  -000-0.0-2.6</t>
  </si>
  <si>
    <t>Roadway has had patching and filled potholes but the rutting is well over an inch, throughout the whole roadway.</t>
  </si>
  <si>
    <t>LIVINGSTON CEMETERY RD</t>
  </si>
  <si>
    <t>017-CR-1341  -000</t>
  </si>
  <si>
    <t>2025-017-CR-1341  -000-0.0-1.6</t>
  </si>
  <si>
    <t>There s\is no telling when the last time this road wash paved, would greatly benefit the few people and the farmers with the numerous amounts of field entrances that is on the road.</t>
  </si>
  <si>
    <t>017-CR-1071  -000</t>
  </si>
  <si>
    <t>2025-017-CR-1071  -000-0.0-4.7</t>
  </si>
  <si>
    <t>Roadway is in dire need of new asphalt.</t>
  </si>
  <si>
    <t>OLD RAILROAD BED RD</t>
  </si>
  <si>
    <t>017-CR-1123  -000</t>
  </si>
  <si>
    <t>2025-017-CR-1123  -000-0.0-1.1</t>
  </si>
  <si>
    <t>Roadway is rutted the entire length, with numerous potholes and several base failures.</t>
  </si>
  <si>
    <t>BLACK CREEK RD</t>
  </si>
  <si>
    <t>017-CR-1340  -000</t>
  </si>
  <si>
    <t>2025-017-CR-1340  -000-0.0-1.5</t>
  </si>
  <si>
    <t>Roadway has multiple patches, filled potholes and large rutting throughout.</t>
  </si>
  <si>
    <t>ARCHIE ORTT RD</t>
  </si>
  <si>
    <t>017-CR-1004  -000</t>
  </si>
  <si>
    <t>2025-017-CR-1004  -000-0.0-2.0</t>
  </si>
  <si>
    <t>Roadway is in dire need of improvements</t>
  </si>
  <si>
    <t>CLAXTON RD</t>
  </si>
  <si>
    <t>017-CR-1125  -000</t>
  </si>
  <si>
    <t>2025-017-CR-1125  -000-0.0-3.8</t>
  </si>
  <si>
    <t>Multiple locations have been patched with asphalt and/ or chip seal. The patched sections are older and are also in poor condition. The chip seal sections are significantly raveled compared to the remainder of the route. The multiple patches also provide a rough ride throughout by adding various joints across the entire section of Dimple Road.</t>
  </si>
  <si>
    <t>DIMPLE RD</t>
  </si>
  <si>
    <t>016-CR-1182  -000</t>
  </si>
  <si>
    <t>Butler</t>
  </si>
  <si>
    <t>2025-016-CR-1182  -000-0.0-3.5</t>
  </si>
  <si>
    <t>The 0.000 - 1.000 appears to have been resurfaced within the last few years and is in great condition. The rest of the route is significantly cracked throughout. Multiple pipe replacements are also settled and cause a very rough ride. Several areas with deep shoulder drop-offs. Overall pavement raveling is severe.</t>
  </si>
  <si>
    <t>POSSUM HOLLOW RD</t>
  </si>
  <si>
    <t>016-CR-1355  -000</t>
  </si>
  <si>
    <t>2025-016-CR-1355  -000-0.0-4.8</t>
  </si>
  <si>
    <t>BMP 0 INT BEECH GROVE RD TO EMP 2.812</t>
  </si>
  <si>
    <t>PUMPKIN RD</t>
  </si>
  <si>
    <t>015-CR-1211  -000</t>
  </si>
  <si>
    <t>Bullitt</t>
  </si>
  <si>
    <t>2025-015-CR-1211  -000-0.0-2.8</t>
  </si>
  <si>
    <t>BMP 0 INT KY 1604 TO EMP 1.225</t>
  </si>
  <si>
    <t>JACKSON HOLLOW RD</t>
  </si>
  <si>
    <t>015-CR-1117  -000</t>
  </si>
  <si>
    <t>2025-015-CR-1117  -000-0.0-1.2</t>
  </si>
  <si>
    <t>BMP 0 INT HWY 690 TO EMP 2.80</t>
  </si>
  <si>
    <t>MOOK-CENTERVIEW RD</t>
  </si>
  <si>
    <t>014-CR-1192  -000</t>
  </si>
  <si>
    <t>Breckinridge</t>
  </si>
  <si>
    <t>2025-014-CR-1192  -000-0.0-2.8</t>
  </si>
  <si>
    <t>BMP 0 INT HWY 60 TO EMP 4.213 INTO KY 261</t>
  </si>
  <si>
    <t>FREEDOM CHURCH RD</t>
  </si>
  <si>
    <t>014-CR-1004  -000</t>
  </si>
  <si>
    <t>2025-014-CR-1004  -000-0.0-4.2</t>
  </si>
  <si>
    <t>BMP 0 INT HWY 144 TO EMP 3.6</t>
  </si>
  <si>
    <t>CART MANNING LN</t>
  </si>
  <si>
    <t>014-CR-1415  -000</t>
  </si>
  <si>
    <t>2025-014-CR-1415  -000-0.0-3.6</t>
  </si>
  <si>
    <t>BMP 0 INT MOOK CENTERVIEW RD TO EMP 1.014</t>
  </si>
  <si>
    <t>HAGAN DENNIS LN</t>
  </si>
  <si>
    <t>014-CR-1194  -000</t>
  </si>
  <si>
    <t>2025-014-CR-1194  -000-0.0-1.0</t>
  </si>
  <si>
    <t xml:space="preserve">BMP 0 TO EMP 2.352 INT KY-30…… a roadway break has been repaired recently, lots of potholes, high traffic volume </t>
  </si>
  <si>
    <t>TOWN HL RD</t>
  </si>
  <si>
    <t>013-CR-1414  -000</t>
  </si>
  <si>
    <t>Breathitt</t>
  </si>
  <si>
    <t>2025-013-CR-1414  -000-0.0-2.4</t>
  </si>
  <si>
    <t>BMP 0 INT KY-1114 TO EMP 1.516……one recent pipe replacement and couple of roadway breaks have been repaired. Pavement is in extremely bad condition.</t>
  </si>
  <si>
    <t>SHORT FRK HOUSTON RD</t>
  </si>
  <si>
    <t>013-CR-1245  -000</t>
  </si>
  <si>
    <t>2025-013-CR-1245  -000-0.0-1.5</t>
  </si>
  <si>
    <t xml:space="preserve">BMP 0 INT HWY 30 TO EMP 0.432……….pavement ends around  0.25 mile point, pavement is in such poor condition it’s basically back to a gravel road. </t>
  </si>
  <si>
    <t>ROBINSON FRK</t>
  </si>
  <si>
    <t>013-CR-1200  -000</t>
  </si>
  <si>
    <t>2025-013-CR-1200  -000-0.0-0.4</t>
  </si>
  <si>
    <t xml:space="preserve">BMP 0 INT HWY 30W TO EMP 0.957 …… 3 recent pipe replacements. Road is in very poor condition </t>
  </si>
  <si>
    <t>GANDERBILL BR RD</t>
  </si>
  <si>
    <t>013-CR-1134  -000</t>
  </si>
  <si>
    <t>2025-013-CR-1134  -000-0.0-1.0</t>
  </si>
  <si>
    <t>BMP 0 TO EMP 4.078</t>
  </si>
  <si>
    <t>SALEM RDG RD</t>
  </si>
  <si>
    <t>012-CR-1327  -000</t>
  </si>
  <si>
    <t>Bracken</t>
  </si>
  <si>
    <t>2025-012-CR-1327  -000-0.0-4.1</t>
  </si>
  <si>
    <t>SNAG CRK RD</t>
  </si>
  <si>
    <t>012-CR-1309  -000</t>
  </si>
  <si>
    <t>2025-012-CR-1309  -000-0.0-0.6</t>
  </si>
  <si>
    <t>BMP 0 TO EMP 1.230</t>
  </si>
  <si>
    <t>CASE RDG RD</t>
  </si>
  <si>
    <t>012-CR-1102  -000</t>
  </si>
  <si>
    <t>2025-012-CR-1102  -000-0.0-1.2</t>
  </si>
  <si>
    <t>BMP 0 TO EMP 1.868</t>
  </si>
  <si>
    <t>MCCLANAHAN RD</t>
  </si>
  <si>
    <t>012-CR-1303  -000</t>
  </si>
  <si>
    <t>2025-012-CR-1303  -000-0.0-0.4</t>
  </si>
  <si>
    <t>BMP 0 TO EMP 0.542</t>
  </si>
  <si>
    <t>OLD KY 19 RD</t>
  </si>
  <si>
    <t>012-CR-1054  -000</t>
  </si>
  <si>
    <t>2025-012-CR-1054  -000-0.0-0.5</t>
  </si>
  <si>
    <t>BMP 0 TO EMP 0.734</t>
  </si>
  <si>
    <t>INDUSTRIAL PARK NO. 1</t>
  </si>
  <si>
    <t>012-CR-1040  -000</t>
  </si>
  <si>
    <t>2025-012-CR-1040  -000-0.0-0.7</t>
  </si>
  <si>
    <t>BMP 0 TO EMP 0.80</t>
  </si>
  <si>
    <t>BILL WILSON RD</t>
  </si>
  <si>
    <t>012-CR-1306  -000</t>
  </si>
  <si>
    <t>2025-012-CR-1306  -000-0.0-0.8</t>
  </si>
  <si>
    <t>BMP 0 TO EMP 1.115</t>
  </si>
  <si>
    <t>JESSIE MOORE RD</t>
  </si>
  <si>
    <t>012-CR-1227  -000</t>
  </si>
  <si>
    <t>2025-012-CR-1227  -000-0.0-1.1</t>
  </si>
  <si>
    <t>HOLTS CREEK RD</t>
  </si>
  <si>
    <t>012-CR-1316  -000</t>
  </si>
  <si>
    <t>2025-012-CR-1316  -000-0.0-0.7</t>
  </si>
  <si>
    <t>BMP 0 TO EMP 1.580</t>
  </si>
  <si>
    <t>PEA RDG RD</t>
  </si>
  <si>
    <t>012-CR-1018  -000</t>
  </si>
  <si>
    <t>2025-012-CR-1018  -000-0.0-1.6</t>
  </si>
  <si>
    <t>BMP 0 TO EMP 1.569</t>
  </si>
  <si>
    <t>TALLNER RD</t>
  </si>
  <si>
    <t>012-CR-1007  -000</t>
  </si>
  <si>
    <t>2025-012-CR-1007  -000-0.0-1.6</t>
  </si>
  <si>
    <t>BMP 3.455 INT Godbey Rd to EMP 4.625</t>
  </si>
  <si>
    <t>WEBSTER RD</t>
  </si>
  <si>
    <t>011-CR-1002  -000</t>
  </si>
  <si>
    <t>Boyle</t>
  </si>
  <si>
    <t>2025-011-CR-1002  -000-3.5-4.7</t>
  </si>
  <si>
    <t>New pavement at address 1000 to Webster. BMP 0 INT HWY 150 to EMP 1.296 INT Webster Road</t>
  </si>
  <si>
    <t>GODBEY LN</t>
  </si>
  <si>
    <t>011-CR-1307  -000</t>
  </si>
  <si>
    <t>2025-011-CR-1307  -000-0.0-1.3</t>
  </si>
  <si>
    <t>MPM 0 SW to EMP .732 end of road</t>
  </si>
  <si>
    <t>BAUGH HOLLOW RD</t>
  </si>
  <si>
    <t>011-CR-1236  -000</t>
  </si>
  <si>
    <t>2025-011-CR-1236  -000-0.0-0.7</t>
  </si>
  <si>
    <t>BMP 0.0 INT of KY 1856 to end of road EMP 1.072</t>
  </si>
  <si>
    <t>CHAMBERS CEMETERY RD</t>
  </si>
  <si>
    <t>011-CR-1245  -000</t>
  </si>
  <si>
    <t>2025-011-CR-1245  -000-0.0-1.1</t>
  </si>
  <si>
    <t>BMP 0 INT US 60 TO EMP 0.400 INT CARLISLE</t>
  </si>
  <si>
    <t>BOOTH QUILLEN RD</t>
  </si>
  <si>
    <t>010-CR-1335C -000</t>
  </si>
  <si>
    <t>Boyd</t>
  </si>
  <si>
    <t>2025-010-CR-1335C -000-0.0-0.4</t>
  </si>
  <si>
    <t>BMP 0 INT CANNONSBURG RD TO EMP 0.356 INT COPLEY RD</t>
  </si>
  <si>
    <t>SCOTT RD</t>
  </si>
  <si>
    <t>010-CR-1246F -000</t>
  </si>
  <si>
    <t>2025-010-CR-1246F -000-0.0-0.4</t>
  </si>
  <si>
    <t>BMP 0 INT KY716 TO EMP 0.339 INT BYBEE RD</t>
  </si>
  <si>
    <t>SWANSON DR</t>
  </si>
  <si>
    <t>010-CR-1344M -000</t>
  </si>
  <si>
    <t>2025-010-CR-1344M -000-0.0-0.3</t>
  </si>
  <si>
    <t>BMP 1.9 INT HALL RIDGE RD TO EMP 2.974 INT MEADE SPRINGER RD</t>
  </si>
  <si>
    <t>GRANDVIEW LAKE RD</t>
  </si>
  <si>
    <t>010-CR-1303  -000</t>
  </si>
  <si>
    <t>2025-010-CR-1303  -000-1.9-3.0</t>
  </si>
  <si>
    <t>BMP 0.0  EMP .3</t>
  </si>
  <si>
    <t>LAKE MARY CAROL RD</t>
  </si>
  <si>
    <t>010-CR-1337W -000</t>
  </si>
  <si>
    <t>2025-010-CR-1337W -000-0.0-0.3</t>
  </si>
  <si>
    <t>BMP 0.37 INT SCOTT RD TO EMP 1.173 INT MIDLAND TRAIL</t>
  </si>
  <si>
    <t>COPLEY RD</t>
  </si>
  <si>
    <t>010-CR-1246G -000</t>
  </si>
  <si>
    <t>2025-010-CR-1246G -000-0.4-1.2</t>
  </si>
  <si>
    <t>BMP 0 INT LINDA DR TO EMP 0.891 INT MEADLOWLARK LN</t>
  </si>
  <si>
    <t>LINDA CIR</t>
  </si>
  <si>
    <t>010-CR-1146J -000</t>
  </si>
  <si>
    <t>2025-010-CR-1146J -000-0.0-0.9</t>
  </si>
  <si>
    <t>Road recently pothole patched. Route in fair condition. Potholes/base failures estimated. BMP 1.18 NORTH SIDE OF HINKSTON CREEK BRIDGE TO EMP 3.972 LPA REMARKS: "**COLVILLE RD**, BASE FAILURES AND OVERALL ROAD DETERIORATION. THIS ROAD IS HOME TO OUR COVERED BRIDGE THATS ON THE NATIONAL REGISTRY. THE ROAD FROM THE COVERED BRIDGE, TO KY-32 IS THE PRIORITY ASSISTANCE REQUEST NEEDED. THIS SECTION FEEDS TRAFFIC FROM 4 ROADS, 2 OF WHICH ARE STATE HIGHWAYS."</t>
  </si>
  <si>
    <t>COLVILLE RD</t>
  </si>
  <si>
    <t>009-CR-1016  -000</t>
  </si>
  <si>
    <t>Bourbon</t>
  </si>
  <si>
    <t>2025-009-CR-1016  -000-1.2-4.0</t>
  </si>
  <si>
    <t>BMP 0TO EMP 1.801 LPA: "**YOUNGS MILL ROAD** HAS BEEN IN NEED OF REPAIR FOR QUITE SOME TIME. IT HAS NUMEROUS BASE FAILURES, POTHOLES &amp; IN AREAS OF ROAD HAVE THE ROADSIDE COLLAPSING ON A STEP SLOPE ABOVE THE CREEK. THE ROAD WAS EXAMINED IN 2024 FOR PRIORITY FUNDING AND WAS GIVEN A SCORE OF 10 THEN. THERE A RE SCHOOL AGE CHILDREN THAT RIDE THE SCHOOL BUS ON THIS ROAD AS WELL. REQUEST IS AS MUCH FOR THE SAFETY CONCERNS IT POSES TO MOTORIST &amp; BUS TRAVEL AS IT IS IN POOR AND DETERIORATING CONDITION."</t>
  </si>
  <si>
    <t>SEVERE BASE FAILURES</t>
  </si>
  <si>
    <t>YOUNGS MILL RD</t>
  </si>
  <si>
    <t>009-CR-1010  -000</t>
  </si>
  <si>
    <t>2025-009-CR-1010  -000-0.0-1.8</t>
  </si>
  <si>
    <t>BMP 0 TO EMP 1.681LPA REMARKS:"**STOKER ROAD** FACES SIMILAR ISSUES, WITH NUMEROUS BASE FAILURES, RAVELING &amp; OVERALL PATCHING OVER PATCHES FOR OVER 2 DECADES. SOME OF THE CONSTITUENTS ARE ELDERLY AND NEED FREQUENT TRAVEL TO MEDICAL FACILITIES. "</t>
  </si>
  <si>
    <t>STOKER RD</t>
  </si>
  <si>
    <t>009-CR-1008  -000</t>
  </si>
  <si>
    <t>2025-009-CR-1008  -000-0.0-0.1</t>
  </si>
  <si>
    <t>BMP 0 INT KY 20 to EMP 0.923</t>
  </si>
  <si>
    <t>CHINQUAPIN HILL RD</t>
  </si>
  <si>
    <t>008-CR-1346  -000</t>
  </si>
  <si>
    <t>Boone</t>
  </si>
  <si>
    <t>2025-008-CR-1346  -000-0.0-0.9</t>
  </si>
  <si>
    <t xml:space="preserve">BMP 0  EMP .215Recently paved </t>
  </si>
  <si>
    <t>SMITH HOLLOW RD</t>
  </si>
  <si>
    <t>007-CR-1320  -000</t>
  </si>
  <si>
    <t>Bell</t>
  </si>
  <si>
    <t>2025-007-CR-1320  -000-0.0-0.2</t>
  </si>
  <si>
    <t>BMP 0  EMP .196</t>
  </si>
  <si>
    <t>WATTS RD</t>
  </si>
  <si>
    <t>007-CR-1309M -000</t>
  </si>
  <si>
    <t>2025-007-CR-1309M -000-0.0-0.2</t>
  </si>
  <si>
    <t>BMP 0  EMP  .133.  Recently Paved</t>
  </si>
  <si>
    <t>POST OFFICE RD</t>
  </si>
  <si>
    <t>007-CR-1050  -000</t>
  </si>
  <si>
    <t>2025-007-CR-1050  -000-0.0-0.1</t>
  </si>
  <si>
    <t>BMP 0 EMP .077</t>
  </si>
  <si>
    <t>REVA SAYLOR LN</t>
  </si>
  <si>
    <t>007-CR-1323  -000</t>
  </si>
  <si>
    <t>2025-007-CR-1323  -000-0.0-0.1</t>
  </si>
  <si>
    <t>BMP 0 EMP .647</t>
  </si>
  <si>
    <t>HUNTER HOLLOW RD</t>
  </si>
  <si>
    <t>007-CR-1204A -000</t>
  </si>
  <si>
    <t>2025-007-CR-1204A -000-0.0-0.6</t>
  </si>
  <si>
    <t>BMP 0 EMP .096</t>
  </si>
  <si>
    <t>WILDER CEMETERY RD</t>
  </si>
  <si>
    <t>007-CR-1009  -000</t>
  </si>
  <si>
    <t>2025-007-CR-1009  -000-0.0-0.1</t>
  </si>
  <si>
    <t>BMP .8 EMP .904</t>
  </si>
  <si>
    <t>HENSLEY SETTLEMENT RD</t>
  </si>
  <si>
    <t>007-CR-1127  -000</t>
  </si>
  <si>
    <t>2025-007-CR-1127  -000-0.8-0.9</t>
  </si>
  <si>
    <t>BMP .5  EMP .65 PAST BRITT WILDER RD.</t>
  </si>
  <si>
    <t>2025-007-CR-1127  -000-0.5-0.7</t>
  </si>
  <si>
    <t>BMP .091 EMP .260</t>
  </si>
  <si>
    <t>SAM LOW BRANCH RD</t>
  </si>
  <si>
    <t>007-CR-1115  -000</t>
  </si>
  <si>
    <t>2025-007-CR-1115  -000-0.1-0.3</t>
  </si>
  <si>
    <t>BMP 0 EMP .178 END OF ROAD</t>
  </si>
  <si>
    <t>LAUREL LAKES RD</t>
  </si>
  <si>
    <t>007-CR-1103X -000</t>
  </si>
  <si>
    <t>2025-007-CR-1103X -000-0.0-0.2</t>
  </si>
  <si>
    <t>BMP 0    EMP .069 TO END OF COUNTY MAINTENANCE</t>
  </si>
  <si>
    <t>GUSTY PARTIN RD</t>
  </si>
  <si>
    <t>007-CR-1716  -000</t>
  </si>
  <si>
    <t>2025-007-CR-1716  -000-0.0-0.1</t>
  </si>
  <si>
    <t>BMP .269 EMP .613</t>
  </si>
  <si>
    <t>SHARPS WOODS RD</t>
  </si>
  <si>
    <t>007-CR-1466  -000</t>
  </si>
  <si>
    <t>2025-007-CR-1466  -000-0.3-0.6</t>
  </si>
  <si>
    <t>BMP 0 TO EMP 0.026</t>
  </si>
  <si>
    <t>COTTON CENTERS RD</t>
  </si>
  <si>
    <t>007-CR-1399  -000</t>
  </si>
  <si>
    <t>2025-007-CR-1399  -000-0.0-0.0</t>
  </si>
  <si>
    <t>BMP .30   EMP .80</t>
  </si>
  <si>
    <t>BRADFORDTOWN RD</t>
  </si>
  <si>
    <t>007-CR-1311  -000</t>
  </si>
  <si>
    <t>2025-007-CR-1311  -000-0.3-0.8</t>
  </si>
  <si>
    <t>BMP 0  EMP .243</t>
  </si>
  <si>
    <t>JENSON HOLLOW RIGHT RD</t>
  </si>
  <si>
    <t>007-CR-1310V -000</t>
  </si>
  <si>
    <t>2025-007-CR-1310V -000-0.0-0.2</t>
  </si>
  <si>
    <t>BMP 0.0 EMP .412</t>
  </si>
  <si>
    <t>BROWNING CIRCLE RD</t>
  </si>
  <si>
    <t>007-CR-1301R -000</t>
  </si>
  <si>
    <t>2025-007-CR-1301R -000-0.0-0.4</t>
  </si>
  <si>
    <t>BMP .05 emp .40</t>
  </si>
  <si>
    <t>FORD LAWSON RD</t>
  </si>
  <si>
    <t>007-CR-1301B -000</t>
  </si>
  <si>
    <t>2025-007-CR-1301B -000-0.1-0.4</t>
  </si>
  <si>
    <t>BMP 0  EMP .198 END OF ROAD</t>
  </si>
  <si>
    <t>OLD BUCKEYE SCHOOL RD</t>
  </si>
  <si>
    <t>007-CR-1291  -000</t>
  </si>
  <si>
    <t>2025-007-CR-1291  -000-0.0-0.2</t>
  </si>
  <si>
    <t>BMP 0 EMP .104</t>
  </si>
  <si>
    <t>DAVID MIRACLE RD</t>
  </si>
  <si>
    <t>007-CR-1194  -000</t>
  </si>
  <si>
    <t>2025-007-CR-1194  -000-0.0-0.1</t>
  </si>
  <si>
    <t>BMP 0 EMP .12</t>
  </si>
  <si>
    <t>HURST MOUNTAIN RD</t>
  </si>
  <si>
    <t>007-CR-1111P -000</t>
  </si>
  <si>
    <t>2025-007-CR-1111P -000-0.0-0.1</t>
  </si>
  <si>
    <t>BMP 0   EMP .09</t>
  </si>
  <si>
    <t>WALNUT LN</t>
  </si>
  <si>
    <t>007-CR-1059  -000</t>
  </si>
  <si>
    <t>2025-007-CR-1059  -000-0.0-0.1</t>
  </si>
  <si>
    <t>BMP 1.  EMP 2.9</t>
  </si>
  <si>
    <t>SIMMS FORK RD</t>
  </si>
  <si>
    <t>007-CR-1042  -000</t>
  </si>
  <si>
    <t>2025-007-CR-1042  -000-1.0-2.9</t>
  </si>
  <si>
    <t>BMP 0  EMP .14 TO COUNTY LINE</t>
  </si>
  <si>
    <t>TACKY HILL RD</t>
  </si>
  <si>
    <t>007-CR-1028  -000</t>
  </si>
  <si>
    <t>2025-007-CR-1028  -000-0.0-0.1</t>
  </si>
  <si>
    <t>BMP 0  EMP .277</t>
  </si>
  <si>
    <t>SIZEMORE LAWSON RD</t>
  </si>
  <si>
    <t>007-CR-1025K -000</t>
  </si>
  <si>
    <t>2025-007-CR-1025K -000-0.0-0.3</t>
  </si>
  <si>
    <t>BMP 0 EMP .017</t>
  </si>
  <si>
    <t>TACKETT HILL CEMETERY RD</t>
  </si>
  <si>
    <t>007-CR-1021X -000</t>
  </si>
  <si>
    <t>2025-007-CR-1021X -000-0.0-0.0</t>
  </si>
  <si>
    <t>BMP 0 TO EMP 0.187</t>
  </si>
  <si>
    <t>GOBBLERS KNOB</t>
  </si>
  <si>
    <t>007-CR-1707  -000</t>
  </si>
  <si>
    <t>2025-007-CR-1707  -000-0.0-0.2</t>
  </si>
  <si>
    <t>BMP 0 EMP.107</t>
  </si>
  <si>
    <t>JOHNNY JACKSON LN</t>
  </si>
  <si>
    <t>007-CR-1301N -000</t>
  </si>
  <si>
    <t>2025-007-CR-1301N -000-0.0-0.1</t>
  </si>
  <si>
    <t>BMP 0 TO EMP 0.154</t>
  </si>
  <si>
    <t>007-CR-1240K -000</t>
  </si>
  <si>
    <t>2025-007-CR-1240K -000-0.0-0.2</t>
  </si>
  <si>
    <t xml:space="preserve">BMP . EMP .208 THROUGH CUL-DE-SAC.  Three sewer manhole rings and one storm water grate require adjustment when paving. </t>
  </si>
  <si>
    <t>CASTLEFORD WAY</t>
  </si>
  <si>
    <t>007-CR-1205D -000</t>
  </si>
  <si>
    <t>2025-007-CR-1205D -000-0.0-0.2</t>
  </si>
  <si>
    <t>BMP 0 INT LITTLE CLEAR CREEK RD TO EMP 1.218</t>
  </si>
  <si>
    <t>FUSON HOLLOW RD</t>
  </si>
  <si>
    <t>007-CR-1203  -000</t>
  </si>
  <si>
    <t>2025-007-CR-1203  -000-0.0-1.2</t>
  </si>
  <si>
    <t>BMP .096 EMP .344 TO END OF ROAD</t>
  </si>
  <si>
    <t>HAPPY HOLLOW RD</t>
  </si>
  <si>
    <t>007-CR-1200A -000</t>
  </si>
  <si>
    <t>2025-007-CR-1200A -000-0.1-0.3</t>
  </si>
  <si>
    <t>BMP .024 BRIDGE EDGE TO EMP .031 FAR EDGE DRIVEWAY</t>
  </si>
  <si>
    <t>2025-007-CR-1127  -000-0.0-0.0</t>
  </si>
  <si>
    <t>BMP 0 INT KY-11 TO EMP 0.0946</t>
  </si>
  <si>
    <t>NIXON RD</t>
  </si>
  <si>
    <t>006-CR-1320  -000</t>
  </si>
  <si>
    <t>Bath</t>
  </si>
  <si>
    <t>2025-006-CR-1320  -000-0.0-0.1</t>
  </si>
  <si>
    <t>BMP 0 INT SHORT ST TO EMP 0.299 INT KY-1198</t>
  </si>
  <si>
    <t>SHARPSBURG MAIN ST</t>
  </si>
  <si>
    <t>006-CR-1361  -000</t>
  </si>
  <si>
    <t>2025-006-CR-1361  -000-0.0-0.3</t>
  </si>
  <si>
    <t>BMP 0  INT KY-211TO EMP 2.897</t>
  </si>
  <si>
    <t>PENDLETON BRANCH RD</t>
  </si>
  <si>
    <t>006-CR-1120  -000</t>
  </si>
  <si>
    <t>2025-006-CR-1120  -000-0.0-3.9</t>
  </si>
  <si>
    <t>BMP 0 INT KY-36 TO EMP 1.0</t>
  </si>
  <si>
    <t>PINE GROVE RD</t>
  </si>
  <si>
    <t>006-CR-1121  -000</t>
  </si>
  <si>
    <t>2025-006-CR-1121  -000-0.0-1.0</t>
  </si>
  <si>
    <t>BMP 0 INT KY-1944 TO EMP 1.212</t>
  </si>
  <si>
    <t>WASHINGTON BR RD</t>
  </si>
  <si>
    <t>006-CR-1013  -000</t>
  </si>
  <si>
    <t>2025-006-CR-1013  -000-0.0-1.2</t>
  </si>
  <si>
    <t>BMP 0.378 TO EMP 3.588</t>
  </si>
  <si>
    <t>006-CR-1238  -000</t>
  </si>
  <si>
    <t>2025-006-CR-1238  -000-0.4-3.6</t>
  </si>
  <si>
    <t>BMP 2.561 INT ELYS BRANCH RD TO EMP 4.911 INT KY-965</t>
  </si>
  <si>
    <t>KENDALL SPRINGS RD</t>
  </si>
  <si>
    <t>006-CR-1231  -000</t>
  </si>
  <si>
    <t>2025-006-CR-1231  -000-2.6-4.9</t>
  </si>
  <si>
    <t>BMP 0.244 TO EMP 1.453 COUNTY LINE</t>
  </si>
  <si>
    <t>006-CR-1224  -000</t>
  </si>
  <si>
    <t>2025-006-CR-1224  -000-0.2-1.5</t>
  </si>
  <si>
    <t>BMP 0 TO EMP 0.82</t>
  </si>
  <si>
    <t>VANCE RD</t>
  </si>
  <si>
    <t>006-CR-1103  -000</t>
  </si>
  <si>
    <t>2025-006-CR-1103  -000-0.0-0.8</t>
  </si>
  <si>
    <t>BMP  0 INT WATER--DELL RD TO EMP 1.37</t>
  </si>
  <si>
    <t>JOHNSON FORD RD</t>
  </si>
  <si>
    <t>006-CR-1008  -000</t>
  </si>
  <si>
    <t>2025-006-CR-1008  -000-0.0-1.4</t>
  </si>
  <si>
    <t xml:space="preserve">BMP 0 INT KY-11 TO EMP 0.589 </t>
  </si>
  <si>
    <t>CHEYENNE RD</t>
  </si>
  <si>
    <t>006-CR-1358  -000</t>
  </si>
  <si>
    <t>2025-006-CR-1358  -000-0.0-0.6</t>
  </si>
  <si>
    <t>BMP 0.0946 TO EMP 1.863</t>
  </si>
  <si>
    <t>2025-006-CR-1320  -000-0.1-1.9</t>
  </si>
  <si>
    <t>BMP 0 TO EMP 0.267</t>
  </si>
  <si>
    <t>RED HILL RD</t>
  </si>
  <si>
    <t>006-CR-1275  -000</t>
  </si>
  <si>
    <t>2025-006-CR-1275  -000-0.0-0.3</t>
  </si>
  <si>
    <t>BMP 0  INT KENDALL SPRINGS RD TO EMP 1.0</t>
  </si>
  <si>
    <t>SHROUT RD</t>
  </si>
  <si>
    <t>006-CR-1218  -000</t>
  </si>
  <si>
    <t>2025-006-CR-1218  -000-0.0-1.0</t>
  </si>
  <si>
    <t>BMP 0 INT KY-255 TO EMP 3.486 INT KY-2189. Areas with shoulder failure and severe pavement drop offs.</t>
  </si>
  <si>
    <t>DRIPPING SPRINGS RD</t>
  </si>
  <si>
    <t>005-CR-1374  -000</t>
  </si>
  <si>
    <t>Barren</t>
  </si>
  <si>
    <t>2025-005-CR-1374  -000-0.0-3.5</t>
  </si>
  <si>
    <t>BMP 0 TO EMP 1.278 INT W MAIN ST (Roadway had been striped in the past, CL &amp; EL.  Presently almost non existent.)</t>
  </si>
  <si>
    <t>DONNELLEY DR</t>
  </si>
  <si>
    <t>005-CR-1366  -000</t>
  </si>
  <si>
    <t>2025-005-CR-1366  -000-0.0-1.3</t>
  </si>
  <si>
    <t>BMP 0 TO EMP 4.970 INT HWY 70 (MP 0-1.0 is considerably better than the rest of the section.  No potholes or base failures in 0-1.)</t>
  </si>
  <si>
    <t>OLD MUNFORDVILLE RD</t>
  </si>
  <si>
    <t>005-CR-1069  -000</t>
  </si>
  <si>
    <t>2025-005-CR-1069  -000-0.0-5.0</t>
  </si>
  <si>
    <t xml:space="preserve">BMP 1.118 INT OLD SALEM CHURCH RD TO EMP 3.096 INT KY-2198.  Many recent patched pipe replacements. </t>
  </si>
  <si>
    <t>HOLLOW RD</t>
  </si>
  <si>
    <t>005-CR-1001  -000</t>
  </si>
  <si>
    <t>2025-005-CR-1001  -000-1.1-3.1</t>
  </si>
  <si>
    <t>BMP 0 INT KY-1297 TO EMP 3.586 INT KY-255</t>
  </si>
  <si>
    <t>BECKTON ROCKY HILL RD</t>
  </si>
  <si>
    <t>005-CR-1325  -000</t>
  </si>
  <si>
    <t>2025-005-CR-1325  -000-0.0-3.6</t>
  </si>
  <si>
    <t>DAVIS RD | DAVIS RD Y</t>
  </si>
  <si>
    <t>004-CR-1105  -000</t>
  </si>
  <si>
    <t>Ballard</t>
  </si>
  <si>
    <t>2025-004-CR-1105  -000-1.8-0.0</t>
  </si>
  <si>
    <t>Will cost more to fix base failures. BMP 0 INT KY 512 to EMP 3.393 CR 1472 Hickory Road</t>
  </si>
  <si>
    <t>BENSON CREEK RD</t>
  </si>
  <si>
    <t>003-CR-1317  -000</t>
  </si>
  <si>
    <t>Anderson</t>
  </si>
  <si>
    <t>2025-003-CR-1317  -000-0.0-3.4</t>
  </si>
  <si>
    <t>BMP 0 KY 100 TO EMP 1.844</t>
  </si>
  <si>
    <t>DUNNS FORD RD</t>
  </si>
  <si>
    <t>002-CR-1111  -000</t>
  </si>
  <si>
    <t>Allen</t>
  </si>
  <si>
    <t>2025-002-CR-1111  -000-0.0-1.8</t>
  </si>
  <si>
    <t>BMP 5.158 (MAYSVILLE BAPTIST CHURCH) TO EMP 6.695 INT KY 671</t>
  </si>
  <si>
    <t>MAYSVILLE RD</t>
  </si>
  <si>
    <t>002-CR-1101  -000</t>
  </si>
  <si>
    <t>2025-002-CR-1101  -000-5.1-6.7</t>
  </si>
  <si>
    <t>BMP 1.37 LANCASTER BR TO EMP 2.835 TRAMMEL FORK CREEK</t>
  </si>
  <si>
    <t>W OLD STATE RD</t>
  </si>
  <si>
    <t>002-CR-1372  -000</t>
  </si>
  <si>
    <t>2025-002-CR-1372  -000-1.4-2.8</t>
  </si>
  <si>
    <t>BMP 0 INT KY 1322 TO EMP 2.83 BAYS FORK CREEK</t>
  </si>
  <si>
    <t>HALIFAX-BAILEY RD</t>
  </si>
  <si>
    <t>002-CR-1335  -000</t>
  </si>
  <si>
    <t>2025-002-CR-1335  -000-0.0-2.8</t>
  </si>
  <si>
    <t>BMP 0 INT BLANKENSHIP RD TO EMP 0.845</t>
  </si>
  <si>
    <t>MCDONALD RD</t>
  </si>
  <si>
    <t>002-CR-1207  -000</t>
  </si>
  <si>
    <t>2025-002-CR-1207  -000-0.0-0.8</t>
  </si>
  <si>
    <t>BMP 0 INT KY 100 TO EMP 0.367</t>
  </si>
  <si>
    <t>RAMBLE CREEK RD</t>
  </si>
  <si>
    <t>002-CR-1282  -000</t>
  </si>
  <si>
    <t>2025-002-CR-1282  -000-0.0-0.4</t>
  </si>
  <si>
    <t>BMP 0 INT OLD FRANKLIN RD TO EMP 2.15 This road could be in worse condition than any road I have ever traveled. There are too many pot holes and base failures to get a truly accurate number.</t>
  </si>
  <si>
    <t>TRICE RD</t>
  </si>
  <si>
    <t>002-CR-1248  -000</t>
  </si>
  <si>
    <t>2025-002-CR-1248  -000-0.0-2.2</t>
  </si>
  <si>
    <t xml:space="preserve">BMP 0 INT FAIRPLAY RD TO EMP 0.109 INT REAM RD. No utility cuts. </t>
  </si>
  <si>
    <t>WALNUT GROVE RD</t>
  </si>
  <si>
    <t>001-CR-1180  -000</t>
  </si>
  <si>
    <t>Adair</t>
  </si>
  <si>
    <t>2025-001-CR-1180  -000-0.0-0.1</t>
  </si>
  <si>
    <t xml:space="preserve">BMP 0 TO EMP 0.42 INT BRADBURY DR. No utility cuts. Older rough patched areas. </t>
  </si>
  <si>
    <t>HUNTINGTON WAY</t>
  </si>
  <si>
    <t>001-CR-1509B -000</t>
  </si>
  <si>
    <t>2025-001-CR-1509B -000-0.0-0.4</t>
  </si>
  <si>
    <t>BMP 0 TO EMP 4.383. 1 utility cut. This road has good and poor sections of pavement.</t>
  </si>
  <si>
    <t>DUNNVILLE RD</t>
  </si>
  <si>
    <t>001-CR-1031  -000</t>
  </si>
  <si>
    <t>2025-001-CR-1031  -000-0.0-4.4</t>
  </si>
  <si>
    <t xml:space="preserve">BMP 0 TO EMP 0.115. Older pavement / chip n seal mixture.  No utility cuts. </t>
  </si>
  <si>
    <t>PEG BROCKMAN RD</t>
  </si>
  <si>
    <t>001-CR-1730  -000</t>
  </si>
  <si>
    <t>2025-001-CR-1730  -000-0.0-0.1</t>
  </si>
  <si>
    <t xml:space="preserve">BMP 0.912 TO EMP 0.963. No utility cuts. </t>
  </si>
  <si>
    <t>YELLOW HAMMER RD</t>
  </si>
  <si>
    <t>001-CR-1209  -000</t>
  </si>
  <si>
    <t>2025-001-CR-1209  -000-0.9-1.0</t>
  </si>
  <si>
    <t xml:space="preserve">BMP 0 TO EMP 0.841. No utility cuts. </t>
  </si>
  <si>
    <t>GENNIE HILL RD</t>
  </si>
  <si>
    <t>001-CR-1052  -000</t>
  </si>
  <si>
    <t>2025-001-CR-1052  -000-0.0-0.8</t>
  </si>
  <si>
    <t>BMP 1.061 TO EMP 5.820 INT CHRISTINE RD. No utility cuts. 2 cross drain cuts, 1 gravel.</t>
  </si>
  <si>
    <t>ALLEN SCHOOLHOUSE RD</t>
  </si>
  <si>
    <t>001-CR-1008  -000</t>
  </si>
  <si>
    <t>2025-001-CR-1008  -000-1.0-5.8</t>
  </si>
  <si>
    <t xml:space="preserve">BMP 0 INT KY 1952 TO EMP 1.499. 1 utility cut. </t>
  </si>
  <si>
    <t>JAY WHEELER RD</t>
  </si>
  <si>
    <t>001-CR-1311  -000</t>
  </si>
  <si>
    <t>2025-001-CR-1311  -000-0.0-1.5</t>
  </si>
  <si>
    <t>BMP 0.326INT US 60 BYPASS TO EMP 1.128 INT BIG SINNK RD</t>
  </si>
  <si>
    <t>CROSSFIELD DR</t>
  </si>
  <si>
    <t>120-CS-1021  -000</t>
  </si>
  <si>
    <t>Versailles</t>
  </si>
  <si>
    <t>Woodford</t>
  </si>
  <si>
    <t>2025-120-CS-1021  -000-0.3-1.1</t>
  </si>
  <si>
    <t>OAK ST</t>
  </si>
  <si>
    <t>118-CS-2144  -000</t>
  </si>
  <si>
    <t>Corbin</t>
  </si>
  <si>
    <t>2025-118-CS-2144  -000-0.0-0.1</t>
  </si>
  <si>
    <t>MAYNOR ST</t>
  </si>
  <si>
    <t>118-CS-2132  -000</t>
  </si>
  <si>
    <t>2025-118-CS-2132  -000-0.0-0.0</t>
  </si>
  <si>
    <t>BMP 0 TO EMP 0.089</t>
  </si>
  <si>
    <t>WALNUT AVE</t>
  </si>
  <si>
    <t>118-CS-2199  -000</t>
  </si>
  <si>
    <t>2025-118-CS-2199  -000-0.0-0.1</t>
  </si>
  <si>
    <t>BMP 0.116 TP EMP 0.284 (Lower Portion)</t>
  </si>
  <si>
    <t>STEELE ST</t>
  </si>
  <si>
    <t>118-CS-2181  -000</t>
  </si>
  <si>
    <t>2025-118-CS-2181  -000-0.1-0.3</t>
  </si>
  <si>
    <t>BMP 0 TO EMP 0.415</t>
  </si>
  <si>
    <t>3RD ST</t>
  </si>
  <si>
    <t>118-CS-2015  -000</t>
  </si>
  <si>
    <t>2025-118-CS-2015  -000-0.0-0.4</t>
  </si>
  <si>
    <t>BMP 0 TO EMP 0.787</t>
  </si>
  <si>
    <t>OAKLAWN DR</t>
  </si>
  <si>
    <t>118-CS-2146  -000</t>
  </si>
  <si>
    <t>2025-118-CS-2146  -000-0.0-0.4</t>
  </si>
  <si>
    <t>BMP 0 TO EMP 0.287</t>
  </si>
  <si>
    <t>SYCAMORE AVE</t>
  </si>
  <si>
    <t>118-CS-2184  -000</t>
  </si>
  <si>
    <t>2025-118-CS-2184  -000-0.0-0.3</t>
  </si>
  <si>
    <t>BMP 0 TO EMP 0.116 (Upper Portion)</t>
  </si>
  <si>
    <t>2025-118-CS-2181  -000-0.0-0.1</t>
  </si>
  <si>
    <t xml:space="preserve">.2-.4 is where most of the damage is. Large rutting apparent throughout center of lane </t>
  </si>
  <si>
    <t>MCKINLEY AVE</t>
  </si>
  <si>
    <t>118-CS-2135  -000</t>
  </si>
  <si>
    <t>2025-118-CS-2135  -000-0.0-0.4</t>
  </si>
  <si>
    <t>BMP 0 TO EMP 0.609</t>
  </si>
  <si>
    <t>MAPLE LN</t>
  </si>
  <si>
    <t>118-CS-2131  -000</t>
  </si>
  <si>
    <t>2025-118-CS-2131  -000-0.0-0.6</t>
  </si>
  <si>
    <t>Drop offs caused by the trees/bushes overhanging side of road</t>
  </si>
  <si>
    <t>SOUTH COLLEGE ST</t>
  </si>
  <si>
    <t>117-CS-1003  -000</t>
  </si>
  <si>
    <t>Dixon</t>
  </si>
  <si>
    <t>2025-117-CS-1003  -000-0.0-0.1</t>
  </si>
  <si>
    <t>single lane road, 7 houses</t>
  </si>
  <si>
    <t>LYDIA ST</t>
  </si>
  <si>
    <t>117-CS-1012  -000</t>
  </si>
  <si>
    <t>2025-117-CS-1012  -000-0.1-0.0</t>
  </si>
  <si>
    <t>If you do Stegal and College streets it makes sense to do Short Street as well.</t>
  </si>
  <si>
    <t>SHORT ST</t>
  </si>
  <si>
    <t>117-CS-1008  -000</t>
  </si>
  <si>
    <t>2025-117-CS-1008  -000-0.0-0.0</t>
  </si>
  <si>
    <t>Single lane road, 7 houses</t>
  </si>
  <si>
    <t>FUQUAY AVE</t>
  </si>
  <si>
    <t>117-CS-1002  -000</t>
  </si>
  <si>
    <t>2025-117-CS-1002  -000-0.0-0.1</t>
  </si>
  <si>
    <t>This road is someone’s driveway that ends at private property signs</t>
  </si>
  <si>
    <t>GARDNER SAWMILL RD</t>
  </si>
  <si>
    <t>117-CS-1015  -000</t>
  </si>
  <si>
    <t>2025-117-CS-1015  -000-0.0-0.1</t>
  </si>
  <si>
    <t>STEGAL ST</t>
  </si>
  <si>
    <t>117-CS-1009  -000</t>
  </si>
  <si>
    <t>2025-117-CS-1009  -000-0.1-0.3</t>
  </si>
  <si>
    <t>NORTH COLLEGE ST</t>
  </si>
  <si>
    <t>117-CS-1019  -000</t>
  </si>
  <si>
    <t>2025-117-CS-1019  -000-0.0-0.2</t>
  </si>
  <si>
    <t>CS-1016 BMP 0 TO EMP 0.06 &amp; CR-1314 BMP to EMP 0.262--- 25 houses, ends at farmers field</t>
  </si>
  <si>
    <t>PARRISH RD</t>
  </si>
  <si>
    <t>117-CS-1016  -000</t>
  </si>
  <si>
    <t>2025-117-CR-1314  -000-0.0-0.3</t>
  </si>
  <si>
    <t xml:space="preserve">BMP 0   EMP .163. 3 utility cuts. </t>
  </si>
  <si>
    <t>JENKINS ST</t>
  </si>
  <si>
    <t>116-CS-1187  -000</t>
  </si>
  <si>
    <t>Monticello</t>
  </si>
  <si>
    <t>2025-116-CS-1187  -000-0.0-0.2</t>
  </si>
  <si>
    <t xml:space="preserve">BMP 0  EMP .129. No utility cuts. </t>
  </si>
  <si>
    <t>ELM ST</t>
  </si>
  <si>
    <t>116-CS-1070  -000</t>
  </si>
  <si>
    <t>2025-116-CS-1070  -000-0.0-0.1</t>
  </si>
  <si>
    <t xml:space="preserve">BMP 0   EMP .67. No utility cuts. </t>
  </si>
  <si>
    <t>HARDWOOD DR</t>
  </si>
  <si>
    <t>116-CS-1024  -000</t>
  </si>
  <si>
    <t>2025-116-CS-1024  -000-0.0-0.7</t>
  </si>
  <si>
    <t xml:space="preserve">BMP 0    EMP .338. No utility cuts. </t>
  </si>
  <si>
    <t>DUGAN ST</t>
  </si>
  <si>
    <t>116-CS-1167  -000</t>
  </si>
  <si>
    <t>2025-116-CS-1167  -000-0.0-0.3</t>
  </si>
  <si>
    <t xml:space="preserve">BMP 0 EMP .127. 1 utility cut. </t>
  </si>
  <si>
    <t>WALKER AVE</t>
  </si>
  <si>
    <t>116-CS-1191  -000</t>
  </si>
  <si>
    <t>2025-116-CS-1191  -000-0.0-0.1</t>
  </si>
  <si>
    <t>BMP 0 INT KY528 TO EMP 0.127</t>
  </si>
  <si>
    <t>ALMA AVE</t>
  </si>
  <si>
    <t>115-CS-1048  -000</t>
  </si>
  <si>
    <t>Springfield</t>
  </si>
  <si>
    <t>2025-115-CS-1048  -000-0.0-0.1</t>
  </si>
  <si>
    <t>BMP 0 TO EMP 0.319</t>
  </si>
  <si>
    <t>E HIGH ST</t>
  </si>
  <si>
    <t>115-CS-1015  -000</t>
  </si>
  <si>
    <t>2025-115-CS-1015  -000-0.0-0.3</t>
  </si>
  <si>
    <t>BMP 0 KY 555 TO EMP 0.629</t>
  </si>
  <si>
    <t>TINGLE LN</t>
  </si>
  <si>
    <t>115-CS-1069  -000</t>
  </si>
  <si>
    <t>2025-115-CS-1069  -000-0.0-0.6</t>
  </si>
  <si>
    <t>BMP 0 INT DEPOT ST TO EMP 0.407</t>
  </si>
  <si>
    <t>MILLING</t>
  </si>
  <si>
    <t>ARMORY HL</t>
  </si>
  <si>
    <t>115-CS-1051  -000</t>
  </si>
  <si>
    <t>2025-115-CS-1051  -000-0.0-0.4</t>
  </si>
  <si>
    <t>BMP 0 TO EMP 0.053</t>
  </si>
  <si>
    <t>DAVID AVE</t>
  </si>
  <si>
    <t>115-CS-1043  -000</t>
  </si>
  <si>
    <t>2025-115-CS-1043  -000-0.0-0.1</t>
  </si>
  <si>
    <t>BMP 0 TO EMP 0.280</t>
  </si>
  <si>
    <t>115-CS-1030  -000</t>
  </si>
  <si>
    <t>2025-115-CS-1030  -000-0.0-0.3</t>
  </si>
  <si>
    <t>BMP 0 TO EMP 0.263 INT E INDUSTRY DR</t>
  </si>
  <si>
    <t>COMMERCIAL AVE</t>
  </si>
  <si>
    <t>115-CS-1016  -000</t>
  </si>
  <si>
    <t>2025-115-CS-1016  -000-0.0-0.3</t>
  </si>
  <si>
    <t>BMP 0 TO EMP 0.362</t>
  </si>
  <si>
    <t>E INDUSTRY DR</t>
  </si>
  <si>
    <t>115-CS-1075  -000</t>
  </si>
  <si>
    <t>2025-115-CS-1075  -000-0.0-0.4</t>
  </si>
  <si>
    <t>BMP 0 INT E MAIN ST TO EMP 0.110</t>
  </si>
  <si>
    <t>MCLANE AVE</t>
  </si>
  <si>
    <t>115-CS-1036  -000</t>
  </si>
  <si>
    <t>2025-115-CS-1036  -000-0.0-0.1</t>
  </si>
  <si>
    <t>BMP 0 TO EMP 0.548</t>
  </si>
  <si>
    <t>E GRUNDY AVE</t>
  </si>
  <si>
    <t>115-CS-1031  -000</t>
  </si>
  <si>
    <t>2025-115-CS-1031  -000-0.0-0.5</t>
  </si>
  <si>
    <t>BMP 0 TO EMP 0.297</t>
  </si>
  <si>
    <t>COVINGTON AVE</t>
  </si>
  <si>
    <t>115-CS-1026  -000</t>
  </si>
  <si>
    <t>2025-115-CS-1026  -000-0.0-0.3</t>
  </si>
  <si>
    <t>BMP 0 TO EMP 0.084</t>
  </si>
  <si>
    <t>FAIR DR</t>
  </si>
  <si>
    <t>115-CS-1023  -000</t>
  </si>
  <si>
    <t>2025-115-CS-1023  -000-0.0-0.1</t>
  </si>
  <si>
    <t>BMP 0.174 INT MCLANE AVE TO EMP 0.255 INT FOGLE ALY</t>
  </si>
  <si>
    <t>E MCCORD ST</t>
  </si>
  <si>
    <t>115-CS-1037  -000</t>
  </si>
  <si>
    <t>2025-115-CS-1037  -000-0.2-0.3</t>
  </si>
  <si>
    <t xml:space="preserve">BMP 0 TO EMP 0.084 section has been crack sealed and has lip curb and gutter. </t>
  </si>
  <si>
    <t>SWAIN ST</t>
  </si>
  <si>
    <t>114-CS-6002  -000</t>
  </si>
  <si>
    <t>Plum Springs</t>
  </si>
  <si>
    <t>Warren</t>
  </si>
  <si>
    <t>2025-114-CS-6002  -000-0.0-0.1</t>
  </si>
  <si>
    <t>BMP 0 INT PLUM SPRINGS RD TO EMP 0.248 CITY LIMITS</t>
  </si>
  <si>
    <t>N GRAHAM ST</t>
  </si>
  <si>
    <t>114-CS-6000  -000</t>
  </si>
  <si>
    <t>2025-114-CS-6000  -000-0.0-0.2</t>
  </si>
  <si>
    <t>BMP 0 PROCTOR TR TO EMP 0.149 INT JENKINS DR</t>
  </si>
  <si>
    <t>PALMER DR</t>
  </si>
  <si>
    <t>114-CS-6006  -000</t>
  </si>
  <si>
    <t>2025-114-CS-6006  -000-0.0-0.1</t>
  </si>
  <si>
    <t>BMP 0 INT PLUM SPRINGS RD TO EMP 0.055</t>
  </si>
  <si>
    <t>JENKINS DR</t>
  </si>
  <si>
    <t>114-CS-6005  -000</t>
  </si>
  <si>
    <t>2025-114-CS-6005  -000-0.0-0.1</t>
  </si>
  <si>
    <t>BMP 0 TO EMP 0.269</t>
  </si>
  <si>
    <t>114-CS-6011  -000</t>
  </si>
  <si>
    <t>2025-114-CS-6011  -000-0.0-0.3</t>
  </si>
  <si>
    <t>TOWER DR</t>
  </si>
  <si>
    <t>114-CS-6008  -000</t>
  </si>
  <si>
    <t>2025-114-CS-6008  -000-0.0-0.2</t>
  </si>
  <si>
    <t>BMP 0 TO EMP 0.06</t>
  </si>
  <si>
    <t>PROCTOR TRL SPUR</t>
  </si>
  <si>
    <t>114-CS-6007  -080</t>
  </si>
  <si>
    <t>2025-114-CS-6007  -080-0.0-0.1</t>
  </si>
  <si>
    <t xml:space="preserve">BMP 0 TO EMP 0.075 Route has been crack sealed. Utility construction in area. </t>
  </si>
  <si>
    <t>LARSON AVE</t>
  </si>
  <si>
    <t>114-CS-6004  -000</t>
  </si>
  <si>
    <t>2025-114-CS-6004  -000-0.0-0.1</t>
  </si>
  <si>
    <t>BMP 0 TO EMP 0.312 crack sealed and has lip curb and gutter.</t>
  </si>
  <si>
    <t>EASTON CIR</t>
  </si>
  <si>
    <t>114-CS-6003  -000</t>
  </si>
  <si>
    <t>2025-114-CS-6003  -000-0.3-0.3</t>
  </si>
  <si>
    <t>BMP 0 N GRAHAM ST TO EMP 0.038. 3 houses, road in decent shape.</t>
  </si>
  <si>
    <t>OWL ST</t>
  </si>
  <si>
    <t>114-CS-6001  -000</t>
  </si>
  <si>
    <t>2025-114-CS-6001  -000-0.0-0.0</t>
  </si>
  <si>
    <t>BMP 0 TO EMP 0.52</t>
  </si>
  <si>
    <t>TOWER CT</t>
  </si>
  <si>
    <t>114-CS-6010  -000</t>
  </si>
  <si>
    <t>2025-114-CS-6010  -000-0.0-0.0</t>
  </si>
  <si>
    <t>BMP 0 IN 31W TO EMP 0.814 INT KY-957</t>
  </si>
  <si>
    <t>PLUM SPRINGS LOOP</t>
  </si>
  <si>
    <t>114-CS-1981  -000</t>
  </si>
  <si>
    <t>Bowling Green</t>
  </si>
  <si>
    <t>2025-114-CS-1981  -000-0.0-0.8</t>
  </si>
  <si>
    <t xml:space="preserve">BMP 0 INT US68 TO EMP 0.428 Lots of utility cuts </t>
  </si>
  <si>
    <t>W RIVERVIEW DR</t>
  </si>
  <si>
    <t>114-CS-1333  -000</t>
  </si>
  <si>
    <t>2025-114-CS-1333  -000-0.0-0.4</t>
  </si>
  <si>
    <t>BMP 0 TO EMP 0.214</t>
  </si>
  <si>
    <t>STONE LN</t>
  </si>
  <si>
    <t>114-CS-6013  -000</t>
  </si>
  <si>
    <t>2025-114-CS-6013  -000-0.0-0.2</t>
  </si>
  <si>
    <t>BMP 0 TO EMP 0.587 Proctor Trail section is in considerably worse shape than the section from proctor trail spur to the end.</t>
  </si>
  <si>
    <t>PROCTOR TRL</t>
  </si>
  <si>
    <t>114-CS-6007  -000</t>
  </si>
  <si>
    <t>2025-114-CS-6007  -000-0.0-0.6</t>
  </si>
  <si>
    <t>BMP 0 TO EMP 0.210 Whole section in poor condition. Lots of cracking, out of section, base failures</t>
  </si>
  <si>
    <t>GROGAN ST</t>
  </si>
  <si>
    <t>114-CS-6009  -000</t>
  </si>
  <si>
    <t>2025-114-CS-6009  -000-0.0-0.2</t>
  </si>
  <si>
    <t>From 5th Street south is the majority of the problem</t>
  </si>
  <si>
    <t>PINE ST</t>
  </si>
  <si>
    <t>113-CS-3032  -000</t>
  </si>
  <si>
    <t>Uniontown</t>
  </si>
  <si>
    <t>Union</t>
  </si>
  <si>
    <t>2025-113-CS-3032  -000-0.0-0.3</t>
  </si>
  <si>
    <t>Roadway hasn’t been updated in many years, mostly exposed aggregate due to asphalt deteriorating.</t>
  </si>
  <si>
    <t>MCGINNIS AVE</t>
  </si>
  <si>
    <t>113-CS-3031  -000</t>
  </si>
  <si>
    <t>2025-113-CS-3031  -000-0.0-0.1</t>
  </si>
  <si>
    <t>When you pave from Pearl to Division, I would include this street in it.</t>
  </si>
  <si>
    <t>PEARL ST</t>
  </si>
  <si>
    <t>113-CS-3027  -000</t>
  </si>
  <si>
    <t>2025-113-CS-3027  -000-0.2-0.3</t>
  </si>
  <si>
    <t>Pave both sections of Pearl</t>
  </si>
  <si>
    <t>2025-113-CS-3027  -000-0.1-0.2</t>
  </si>
  <si>
    <t>Would only pave from Pear to Division Streets, the rest is in very good shape, but this section is really in need of a new surface.</t>
  </si>
  <si>
    <t>FIFTH ST</t>
  </si>
  <si>
    <t>113-CS-3010  -000</t>
  </si>
  <si>
    <t>2025-113-CS-3010  -000-0.0-0.7</t>
  </si>
  <si>
    <t>Main Section that needs repaving is from Fifth Street south, that’s where the majority of the problem consists in this roadway.</t>
  </si>
  <si>
    <t>MAIN ST</t>
  </si>
  <si>
    <t>113-CS-3009  -000</t>
  </si>
  <si>
    <t>2025-113-CS-3009  -000-0.1-0.4</t>
  </si>
  <si>
    <t>Roadway has numerous potholes and a large drop off due to a newer culvert on entrance to the road.</t>
  </si>
  <si>
    <t>PIKE ST</t>
  </si>
  <si>
    <t>113-CS-3007  -000</t>
  </si>
  <si>
    <t>2025-113-CS-3007  -000-0.2-0.3</t>
  </si>
  <si>
    <t>Road is in need of repairs but to fix everything you will need to pave thru the intersections, that’s where the majority of the problem lies</t>
  </si>
  <si>
    <t>MULBERRY ST</t>
  </si>
  <si>
    <t>113-CS-3003  -000</t>
  </si>
  <si>
    <t>2025-113-CS-3003  -000-0.0-0.3</t>
  </si>
  <si>
    <t>Large curve has 2 large base failures that require tons of cold mix to keep roadway smooth, needs fixed asap</t>
  </si>
  <si>
    <t>SIGSBEE ST</t>
  </si>
  <si>
    <t>113-CS-3019  -000</t>
  </si>
  <si>
    <t>2025-113-CS-3019  -000-0.0-0.3</t>
  </si>
  <si>
    <t>Road is important to the community and services a lot of side roads that are also in need of repair.</t>
  </si>
  <si>
    <t>SECOND ST</t>
  </si>
  <si>
    <t>113-CS-3013  -000</t>
  </si>
  <si>
    <t>2025-113-CS-3013  -000-0.0-0.7</t>
  </si>
  <si>
    <t>MADISON ST</t>
  </si>
  <si>
    <t>113-CS-3011  -000</t>
  </si>
  <si>
    <t>2025-113-CS-3011  -000-0.2-0.3</t>
  </si>
  <si>
    <t>BMP 0 INT MAIN ST TO EMP 0.051 INT ALBERT ST</t>
  </si>
  <si>
    <t>SPRING ST</t>
  </si>
  <si>
    <t>111-CS-1097  -000</t>
  </si>
  <si>
    <t>Cadiz</t>
  </si>
  <si>
    <t>2025-111-CS-1097  -000-0.0-0.1</t>
  </si>
  <si>
    <t>BMP 0 EMP WESTEND ST 0.075 INT LINCOLN AVE</t>
  </si>
  <si>
    <t>MIMI ST</t>
  </si>
  <si>
    <t>111-CS-1061  -000</t>
  </si>
  <si>
    <t>2025-111-CS-1061  -000-0.0-0.1</t>
  </si>
  <si>
    <t>BMP 0 INT LINCOLN AVE TO EMP 0.105 INT MCNICHOLS DR</t>
  </si>
  <si>
    <t>WEST AVE</t>
  </si>
  <si>
    <t>111-CS-1058  -000</t>
  </si>
  <si>
    <t>2025-111-CS-1058  -000-0.0-0.1</t>
  </si>
  <si>
    <t>BMP 0 TO EMP 0.16 INT MIDWAY ST</t>
  </si>
  <si>
    <t>FIRST ST</t>
  </si>
  <si>
    <t>111-CS-1053  -000</t>
  </si>
  <si>
    <t>2025-111-CS-1053  -000-0.0-0.2</t>
  </si>
  <si>
    <t>BMP 0.2 TO EMP .53</t>
  </si>
  <si>
    <t>E NOEL DR</t>
  </si>
  <si>
    <t>111-CS-1012  -000</t>
  </si>
  <si>
    <t>2025-111-CS-1012  -000-0.0-0.8</t>
  </si>
  <si>
    <t>BMP 0 INT SOUTH RD TO EMP 0.60 INT SPRING ST</t>
  </si>
  <si>
    <t>ALBERT ST</t>
  </si>
  <si>
    <t>111-CS-1082  -000</t>
  </si>
  <si>
    <t>2025-111-CS-1082  -000-0.0-0.1</t>
  </si>
  <si>
    <t>BMP 0 INT WALLACE AVE TO EMP 0.121</t>
  </si>
  <si>
    <t>WOOD AVE</t>
  </si>
  <si>
    <t>111-CS-1072  -000</t>
  </si>
  <si>
    <t>2025-111-CS-1072  -000-0.0-0.1</t>
  </si>
  <si>
    <t>BMP 0.110 TO EMP 0.210</t>
  </si>
  <si>
    <t>CAVANAUGH ST</t>
  </si>
  <si>
    <t>111-CS-1066  -000</t>
  </si>
  <si>
    <t>2025-111-CS-1066  -000-0.1-0.2</t>
  </si>
  <si>
    <t>BMP 0.215 TO EMP 0.69</t>
  </si>
  <si>
    <t>LINE ST</t>
  </si>
  <si>
    <t>111-CS-1064  -000</t>
  </si>
  <si>
    <t>2025-111-CS-1064  -000-0.2-0.7</t>
  </si>
  <si>
    <t>BMP 0 INT GLENDALE DR TO EMP 0.427 OMT WESTEND ST</t>
  </si>
  <si>
    <t>111-CS-1052  -000</t>
  </si>
  <si>
    <t>2025-111-CS-1052  -000-0.0-0.4</t>
  </si>
  <si>
    <t>EMP 0.00 INT WHARTON RD TO EMP 0.435 INT GLENDALE DR</t>
  </si>
  <si>
    <t>THIRD ST</t>
  </si>
  <si>
    <t>111-CS-1051  -000</t>
  </si>
  <si>
    <t>2025-111-CS-1051  -000-0.4-0.4</t>
  </si>
  <si>
    <t>BMP 0 INT KY 778 TO EMP 0.10</t>
  </si>
  <si>
    <t>WALLACE AVE</t>
  </si>
  <si>
    <t>111-CS-1039  -000</t>
  </si>
  <si>
    <t>2025-111-CS-1039  -000-0.0-0.1</t>
  </si>
  <si>
    <t>BMP 0 INT MAIN ST TO EMP 0.089 INT E NOEL DR</t>
  </si>
  <si>
    <t>AMBER LN</t>
  </si>
  <si>
    <t>111-CS-1014  -000</t>
  </si>
  <si>
    <t>2025-111-CS-1014  -000-0.0-0.1</t>
  </si>
  <si>
    <t xml:space="preserve">BMP 0 INT US 60X and EMP 0.263, Cost seems a little high unless it is planned for a complete mill and fill. Relatively short section and narrow route. Additionally, the section labeled on the map does not include the entire proposed project based off the project limits. Section highlighted is in good condition compared to the section of Marion St that is not highlighted on the map. But according to the application, the entire section of Marion is included. </t>
  </si>
  <si>
    <t>MARION ST</t>
  </si>
  <si>
    <t>110-CS-1053  -000</t>
  </si>
  <si>
    <t>Elkton</t>
  </si>
  <si>
    <t>2025-110-CS-1053  -000-0.0-0.1</t>
  </si>
  <si>
    <t>BMP 0 INT US68X to EMP 0.261, cost may be a little high for an overlay. If it’s a mill and fill it’s more reasonably priced. Route is significantly cracked with multiple rough utility cuts.</t>
  </si>
  <si>
    <t>FOGGY LN</t>
  </si>
  <si>
    <t>110-CS-1023  -000</t>
  </si>
  <si>
    <t>2025-110-CS-1023  -000-0.0-0.3</t>
  </si>
  <si>
    <t xml:space="preserve">BMP 0   INT. W. SHELBY AVE TO EMP 0.1, short dead-end street. Pavement is in terrible condition. The entire route is cracked, multiple large base failure, significant rutting. </t>
  </si>
  <si>
    <t>MARY DR</t>
  </si>
  <si>
    <t>110-CS-1034  -000</t>
  </si>
  <si>
    <t>2025-110-CS-1034  -000-0.0-0.1</t>
  </si>
  <si>
    <t>Current Bridge replacement over Buck Horn Creek, not complete.1000 feet nearest KY 210 is worst, bad raveling and cracking. Heavy rutting at 210 intersection.</t>
  </si>
  <si>
    <t>Economic Development</t>
  </si>
  <si>
    <t>S COLUMBIA AVE</t>
  </si>
  <si>
    <t>109-CS-1343  -000</t>
  </si>
  <si>
    <t>Campbellsville</t>
  </si>
  <si>
    <t>2025-109-CS-1343  -000-0.0-1.6</t>
  </si>
  <si>
    <t xml:space="preserve">Multiple pavement drop offs but not of qualifying lengths. </t>
  </si>
  <si>
    <t>MEADER ST</t>
  </si>
  <si>
    <t>109-CS-1228  -000</t>
  </si>
  <si>
    <t>2025-109-CS-1228  -000-0.3-0.8</t>
  </si>
  <si>
    <t>Intersection of US 68 has bad rutting and cracking. Lots of Utility cuts. 1 pavement drop-off of 50' length. College has minor improvements made, Curb and Gutter, sidewalk.</t>
  </si>
  <si>
    <t>N COLUMBIA AVE</t>
  </si>
  <si>
    <t>109-CS-1179  -000</t>
  </si>
  <si>
    <t>2025-109-CS-1179  -000-0.0-0.4</t>
  </si>
  <si>
    <t xml:space="preserve">Unknown AADT, added number will worsen score. Bad alligator cracking through out.    </t>
  </si>
  <si>
    <t>ARBOR LN</t>
  </si>
  <si>
    <t>109-CS-1006  -000</t>
  </si>
  <si>
    <t>2025-109-CS-1006  -000-0.0-0.5</t>
  </si>
  <si>
    <t>BMP 0.064 INT E MADISON ST TO EMP 0.325 INT MORRIS ST</t>
  </si>
  <si>
    <t>S RAILROAD ST</t>
  </si>
  <si>
    <t>107-CS-1067  -000</t>
  </si>
  <si>
    <t>2025-107-CS-1067  -000-0.1-0.3</t>
  </si>
  <si>
    <t>BMP 0  INT MORGANTOWN RD TO EMP 0.306 INT WALKER ST</t>
  </si>
  <si>
    <t>BREVARD ST</t>
  </si>
  <si>
    <t>107-CS-1181  -000</t>
  </si>
  <si>
    <t>2025-107-CS-1181  -000-0.0-0.3</t>
  </si>
  <si>
    <t>BMP 0 INT KY-73 TO EMP 0.298 INT WALKER ST</t>
  </si>
  <si>
    <t>MAYES LN</t>
  </si>
  <si>
    <t>107-CS-1180  -000</t>
  </si>
  <si>
    <t>2025-107-CS-1180  -000-0.0-0.3</t>
  </si>
  <si>
    <t>BMP 0 KY-1008 TO EMP 0.31 INT FILTER PLANT RD</t>
  </si>
  <si>
    <t>NORTH ST</t>
  </si>
  <si>
    <t>107-CS-1165  -000</t>
  </si>
  <si>
    <t>2025-107-CS-1165  -000-0.0-0.3</t>
  </si>
  <si>
    <t>BMP 0 INT CHERRY BLOSSOM WAY TO EMP 1.211 INT US 62</t>
  </si>
  <si>
    <t>DELAPLAIN RD</t>
  </si>
  <si>
    <t>105-CS-1416  -000</t>
  </si>
  <si>
    <t>Georgetown</t>
  </si>
  <si>
    <t>Scott</t>
  </si>
  <si>
    <t>2025-105-CS-1416  -000-0.0-1.2</t>
  </si>
  <si>
    <t>BMP 0 TO EMP 0.300</t>
  </si>
  <si>
    <t>MAIN AVE</t>
  </si>
  <si>
    <t>105-CS-1145  -000</t>
  </si>
  <si>
    <t>2025-105-CS-1145  -000-0.0-0.3</t>
  </si>
  <si>
    <t>No existing pavement, gravel road. Seven new homes with gravel, asphalt and concrete driveways. Surface treatment is not recommended.</t>
  </si>
  <si>
    <t>DEERVIEW LN</t>
  </si>
  <si>
    <t>104-CS-2072  -000</t>
  </si>
  <si>
    <t>Russell Springs</t>
  </si>
  <si>
    <t>2025-104-CS-2072  -000-0.0-0.1</t>
  </si>
  <si>
    <t>Dead-end road. No utility cuts.</t>
  </si>
  <si>
    <t>APRIL LN</t>
  </si>
  <si>
    <t>104-CS-2126  -000</t>
  </si>
  <si>
    <t>2025-104-CS-2126  -000-0.0-0.0</t>
  </si>
  <si>
    <t>CAYDEN LN</t>
  </si>
  <si>
    <t>104-CS-2127  -000</t>
  </si>
  <si>
    <t>2025-104-CS-2127  -000-0.0-0.0</t>
  </si>
  <si>
    <t xml:space="preserve">BMP  INT KY1870 TO EMP 0.288. 1 utility cut. </t>
  </si>
  <si>
    <t>PARK PL</t>
  </si>
  <si>
    <t>104-CS-2136  -000</t>
  </si>
  <si>
    <t>2025-104-CS-2136  -000-0.0-0.3</t>
  </si>
  <si>
    <t>One utility cut.</t>
  </si>
  <si>
    <t>DAN ST</t>
  </si>
  <si>
    <t>104-CS-2026  -000</t>
  </si>
  <si>
    <t>2025-104-CS-2026  -000-0.1-0.0</t>
  </si>
  <si>
    <t>Five utility cuts.</t>
  </si>
  <si>
    <t>COLLEGE ST</t>
  </si>
  <si>
    <t>104-CS-2021  -000</t>
  </si>
  <si>
    <t>2025-104-CS-2021  -000-0.2-0.0</t>
  </si>
  <si>
    <t>Four utility cuts.</t>
  </si>
  <si>
    <t>BUTLER ST</t>
  </si>
  <si>
    <t>104-CS-2013  -000</t>
  </si>
  <si>
    <t>2025-104-CS-2013  -000-0.0-0.2</t>
  </si>
  <si>
    <t>MP 0.2392 - 0.405 should be removed from this request. This portion of pavement is in great condition. Cost should be adjusted. Eight utility cuts.</t>
  </si>
  <si>
    <t xml:space="preserve">WILSON ST </t>
  </si>
  <si>
    <t>104-CS-2105  -000</t>
  </si>
  <si>
    <t>2025-104-CS-2105  -000-0.0-0.4</t>
  </si>
  <si>
    <t>Three utility cuts. Wrong road number provided.</t>
  </si>
  <si>
    <t>JEWEL ST</t>
  </si>
  <si>
    <t>104-CS-2042  -000</t>
  </si>
  <si>
    <t>2025-104-CS-2042  -000-0.0-0.5</t>
  </si>
  <si>
    <t>No utility cuts.</t>
  </si>
  <si>
    <t>LEE RD</t>
  </si>
  <si>
    <t>104-CS-2128  -000</t>
  </si>
  <si>
    <t>2025-104-CS-2128  -000-0.0-0.4</t>
  </si>
  <si>
    <t>STEPHENS CT</t>
  </si>
  <si>
    <t>104-CS-2125  -000</t>
  </si>
  <si>
    <t>2025-104-CS-2125  -000-0.0-0.0</t>
  </si>
  <si>
    <t>Two utility cuts, one gravel, one new asphalt.</t>
  </si>
  <si>
    <t>C VOILS DR</t>
  </si>
  <si>
    <t>104-CS-2124  -000</t>
  </si>
  <si>
    <t>2025-104-CS-2124  -000-0.1-0.0</t>
  </si>
  <si>
    <t>BMP 0 TO EMP 0.626</t>
  </si>
  <si>
    <t>WEST MAIN ST</t>
  </si>
  <si>
    <t>103-CS-1032  -000</t>
  </si>
  <si>
    <t>Morehead</t>
  </si>
  <si>
    <t>2025-103-CS-1032  -000-0.0-0.6</t>
  </si>
  <si>
    <t>BMP 0.00 INT Woodland Drive to EMP 0.068 INT Circle Dr.</t>
  </si>
  <si>
    <t>SUMMIT DR</t>
  </si>
  <si>
    <t>103-CS-2007  -000</t>
  </si>
  <si>
    <t>Lakeview Heights</t>
  </si>
  <si>
    <t>2025-103-CS-2007  -000-0.0-0.1</t>
  </si>
  <si>
    <t>BMP 0 TO EMP 0.416</t>
  </si>
  <si>
    <t>AMERICAN LEGION WAY</t>
  </si>
  <si>
    <t>103-CS-1048  -000</t>
  </si>
  <si>
    <t>2025-103-CS-1048  -000-0.0-0.5</t>
  </si>
  <si>
    <t>BMP 0.907 INT LEE CEMETERY RD TO EMP 1.306 INT POWERS PL</t>
  </si>
  <si>
    <t>EAST MAIN ST</t>
  </si>
  <si>
    <t>103-CS-1033  -000</t>
  </si>
  <si>
    <t>2025-103-CS-1033  -000-0.9-1.3</t>
  </si>
  <si>
    <t>100-CS-5003  -000</t>
  </si>
  <si>
    <t>Eubank</t>
  </si>
  <si>
    <t>2025-100-CS-5003  -000-0.0-0.1</t>
  </si>
  <si>
    <t>100-CS-5002  -000</t>
  </si>
  <si>
    <t>2025-100-CS-5002  -000-0.2-0.0</t>
  </si>
  <si>
    <t xml:space="preserve">BMP 0.115 INT MILITARY DR TO EMP 0.226 INT CHILDRESS DR. 6 utility cuts. </t>
  </si>
  <si>
    <t>HIGHLAND DRIVE</t>
  </si>
  <si>
    <t>100-CS-3006  -000</t>
  </si>
  <si>
    <t>Burnside</t>
  </si>
  <si>
    <t>2025-100-CS-3006  -000-0.1-0.2</t>
  </si>
  <si>
    <t>Pavement is good condition overall. Should function well for another couple years in my opinion.</t>
  </si>
  <si>
    <t>MORRIS ST</t>
  </si>
  <si>
    <t>099-CS-1047  -000</t>
  </si>
  <si>
    <t>Stanton</t>
  </si>
  <si>
    <t>2025-099-CS-1047  -000-0.0-0.1</t>
  </si>
  <si>
    <t>Old pavement, beginning to show wear. Cracking becoming significant. Resurface needed.</t>
  </si>
  <si>
    <t>BRUEN AVE</t>
  </si>
  <si>
    <t>099-CS-1029  -000</t>
  </si>
  <si>
    <t>2025-099-CS-1029  -000-0.0-0.1</t>
  </si>
  <si>
    <t>Significant cracking both transverse and longitudinal. Old pavement, needs resurfaced.</t>
  </si>
  <si>
    <t>MOLLY B ST</t>
  </si>
  <si>
    <t>099-CS-1078  -000</t>
  </si>
  <si>
    <t>2025-099-CS-1078  -000-0.1-0.0</t>
  </si>
  <si>
    <t>Significant cracking, old pavement. Needs resurfaced</t>
  </si>
  <si>
    <t>BRECKINRIDGE ST</t>
  </si>
  <si>
    <t>099-CS-1077  -000</t>
  </si>
  <si>
    <t>2025-099-CS-1077  -000-0.0-0.1</t>
  </si>
  <si>
    <t>Cracking is significant both transverse and longitudinal. Resurface is needed.</t>
  </si>
  <si>
    <t>STRODE ST</t>
  </si>
  <si>
    <t>099-CS-1045  -000</t>
  </si>
  <si>
    <t>2025-099-CS-1045  -000-0.0-0.1</t>
  </si>
  <si>
    <t>Poor condition. Resurface needed.</t>
  </si>
  <si>
    <t>WHITE AVE</t>
  </si>
  <si>
    <t>099-CS-1021  -000</t>
  </si>
  <si>
    <t>2025-099-CS-1021  -000-0.0-0.2</t>
  </si>
  <si>
    <t>Resurfacing needed. Significant cracking both transverse and longitudinal.</t>
  </si>
  <si>
    <t>STRANGE ST</t>
  </si>
  <si>
    <t>099-CS-1079  -000</t>
  </si>
  <si>
    <t>2025-099-CS-1079  -000-0.0-0.2</t>
  </si>
  <si>
    <t>Pavement in poor overall condition. In need of a resurface.</t>
  </si>
  <si>
    <t>GRAHAM ST</t>
  </si>
  <si>
    <t>099-CS-1049  -000</t>
  </si>
  <si>
    <t>2025-099-CS-1049  -000-0.0-0.2</t>
  </si>
  <si>
    <t>ROY CAMPBELL DR</t>
  </si>
  <si>
    <t>097-CS-1175  -000</t>
  </si>
  <si>
    <t>Hazard</t>
  </si>
  <si>
    <t>2025-097-CS-1175  -000-0.0-0.7</t>
  </si>
  <si>
    <t>BMP 0 TO EMP 0.376</t>
  </si>
  <si>
    <t>VILLAGE LN</t>
  </si>
  <si>
    <t>097-CS-1171  -000</t>
  </si>
  <si>
    <t>2025-097-CS-1171  -000-0.0-0.4</t>
  </si>
  <si>
    <t>BMP 0 JCT HR-9006 TO EMP 1.085 INT KY-15</t>
  </si>
  <si>
    <t>MORTON BLVD</t>
  </si>
  <si>
    <t>097-CS-1170  -000</t>
  </si>
  <si>
    <t>2025-097-CS-1170  -000-0.0-1.1</t>
  </si>
  <si>
    <t>FRONT ST</t>
  </si>
  <si>
    <t>096-CS-2016  -000</t>
  </si>
  <si>
    <t>2025-096-CS-2016  -000-0.2-0.0</t>
  </si>
  <si>
    <t>SHANNON ST</t>
  </si>
  <si>
    <t>096-CS-2014  -000</t>
  </si>
  <si>
    <t>2025-096-CS-2014  -000-0.0-0.1</t>
  </si>
  <si>
    <t>REEVES ST</t>
  </si>
  <si>
    <t>096-CS-2013  -000</t>
  </si>
  <si>
    <t>2025-096-CS-2013  -000-0.0-0.0</t>
  </si>
  <si>
    <t>CENTRAL AVE</t>
  </si>
  <si>
    <t>096-CS-2011  -000</t>
  </si>
  <si>
    <t>2025-096-CS-2011  -000-0.1-0.0</t>
  </si>
  <si>
    <t>WILLIAMS ST</t>
  </si>
  <si>
    <t>096-CS-2010  -000</t>
  </si>
  <si>
    <t>2025-096-CS-2010  -000-0.0-0.1</t>
  </si>
  <si>
    <t>SOUTH ST</t>
  </si>
  <si>
    <t>096-CS-2001  -000</t>
  </si>
  <si>
    <t>2025-096-CS-2001  -000-0.4-0.0</t>
  </si>
  <si>
    <t xml:space="preserve">BMP 0 INT Main St. to EMP 0.355 </t>
  </si>
  <si>
    <t>EAST FOURTH ST</t>
  </si>
  <si>
    <t>096-CS-1042  -000</t>
  </si>
  <si>
    <t>Falmouth</t>
  </si>
  <si>
    <t>2025-096-CS-1042  -000-0.0-0.4</t>
  </si>
  <si>
    <t>BMP 0 INT. Main St.  to EMP 0.424 INT E. Shelby</t>
  </si>
  <si>
    <t>BEECH ST</t>
  </si>
  <si>
    <t>096-CS-1029  -000</t>
  </si>
  <si>
    <t>2025-096-CS-1029  -000-0.0-0.4</t>
  </si>
  <si>
    <t>BMP 0 INT Park St. to EMP 0.227 INT Main St.</t>
  </si>
  <si>
    <t>WEST FOURTH ST</t>
  </si>
  <si>
    <t>096-CS-1027  -000</t>
  </si>
  <si>
    <t>2025-096-CS-1027  -000-0.0-0.2</t>
  </si>
  <si>
    <t>BMP 0 to EMP 0.405</t>
  </si>
  <si>
    <t>EAST SHELBY ST</t>
  </si>
  <si>
    <t>096-CS-1008  -000</t>
  </si>
  <si>
    <t>2025-096-CS-1008  -000-0.0-0.4</t>
  </si>
  <si>
    <t>BMP 0 to EMP 0.31INT Second St.</t>
  </si>
  <si>
    <t>096-CS-1006  -000</t>
  </si>
  <si>
    <t>2025-096-CS-1006  -000-0.0-0.3</t>
  </si>
  <si>
    <t>BMP 0.0 INT HWY 27 to EMP .898 INT HWY 22</t>
  </si>
  <si>
    <t>WEST SHELBY ST</t>
  </si>
  <si>
    <t>096-CS-1002  -000</t>
  </si>
  <si>
    <t>2025-096-CS-1002  -000-0.0-0.9</t>
  </si>
  <si>
    <t>BMP 0 to EMP 0.439</t>
  </si>
  <si>
    <t>WOODSON RD</t>
  </si>
  <si>
    <t>096-CS-1001  -000</t>
  </si>
  <si>
    <t>2025-096-CS-1001  -000-0.0-0.4</t>
  </si>
  <si>
    <t xml:space="preserve">BMP 0 INT KY 11 TO EMP 1.309 JCT KY 11 </t>
  </si>
  <si>
    <t>APPLEGATE RD</t>
  </si>
  <si>
    <t>095-CS-1005  -000</t>
  </si>
  <si>
    <t>Booneville</t>
  </si>
  <si>
    <t>2025-095-CS-1005  -000-0.0-1.3</t>
  </si>
  <si>
    <t>Narrow roadway that has sections so raveled it feels like a gravel roadway.</t>
  </si>
  <si>
    <t>CHESTNUT ST</t>
  </si>
  <si>
    <t>092-CS-2010  -000</t>
  </si>
  <si>
    <t>Fordsville</t>
  </si>
  <si>
    <t>2025-092-CS-2010  -000-0.1-0.4</t>
  </si>
  <si>
    <t>BMP INT FAIRFIELD HILL RD TO EMP 0.246</t>
  </si>
  <si>
    <t>RIVERSIDE DR</t>
  </si>
  <si>
    <t>090-CS-4014  -000</t>
  </si>
  <si>
    <t>Bloomfield</t>
  </si>
  <si>
    <t>2025-090-CS-4014  -000-0.0-0.2</t>
  </si>
  <si>
    <t>BMP 0 TO EMP 0.196</t>
  </si>
  <si>
    <t>090-CS-4025  -000</t>
  </si>
  <si>
    <t>2025-090-CS-4025  -000-0.0-0.2</t>
  </si>
  <si>
    <t>EARL CT</t>
  </si>
  <si>
    <t>090-CS-1419  -000</t>
  </si>
  <si>
    <t>Bardstown</t>
  </si>
  <si>
    <t>2025-090-CS-1419  -000-0.0-0.1</t>
  </si>
  <si>
    <t>BMP 0 EMP 0.312</t>
  </si>
  <si>
    <t>JACK DR</t>
  </si>
  <si>
    <t>090-CS-1418  -000</t>
  </si>
  <si>
    <t>2025-090-CS-1418  -000-0.0-0.3</t>
  </si>
  <si>
    <t>BMP 0.138 INT S 5TH ST TO EMP 0.236 INT S 4TH ST</t>
  </si>
  <si>
    <t>W MUIR AVE</t>
  </si>
  <si>
    <t>090-CS-1032  -000</t>
  </si>
  <si>
    <t>2025-090-CS-1032  -000-0.1-0.2</t>
  </si>
  <si>
    <t>BMP 0 TO EMP 0.244 AT Y CONNECTION</t>
  </si>
  <si>
    <t>OLD FILIATREAU LN</t>
  </si>
  <si>
    <t>090-CS-1421  -000</t>
  </si>
  <si>
    <t>2025-090-CS-1421  -000-0.0-0.2</t>
  </si>
  <si>
    <t>BMP 0.097 INT 4TH ST TO EMP 0.195 INT 5TH ST</t>
  </si>
  <si>
    <t>W JOHN FITCH AVE</t>
  </si>
  <si>
    <t>090-CS-1178  -000</t>
  </si>
  <si>
    <t>2025-090-CS-1178  -000-0.1-0.2</t>
  </si>
  <si>
    <t>BMP 0 TO EMP 0.205 INT W. BROADWAY AVE</t>
  </si>
  <si>
    <t>N 5TH ST</t>
  </si>
  <si>
    <t>090-CS-1157  -000</t>
  </si>
  <si>
    <t>2025-090-CS-1157  -000-0.0-0.2</t>
  </si>
  <si>
    <t>BMP 0 INT LINCOLN WAY TO EMP 0.216 INT CHAMBERS BLVD</t>
  </si>
  <si>
    <t>MORTON AVE</t>
  </si>
  <si>
    <t>090-CS-1362  -000</t>
  </si>
  <si>
    <t>2025-090-CS-1362  -000-0.0-0.2</t>
  </si>
  <si>
    <t>MICHAEL DR</t>
  </si>
  <si>
    <t>089-CS-1047  -000</t>
  </si>
  <si>
    <t>Greenville</t>
  </si>
  <si>
    <t>2025-089-CS-1047  -000-0.0-0.1</t>
  </si>
  <si>
    <t>PRITCHETT DR</t>
  </si>
  <si>
    <t>089-CS-1005  -000</t>
  </si>
  <si>
    <t>2025-089-CS-1005  -000-0.0-0.2</t>
  </si>
  <si>
    <t>RICHARDSON DR</t>
  </si>
  <si>
    <t>089-CS-1091  -000</t>
  </si>
  <si>
    <t>2025-089-CS-1091  -000-0.0-0.2</t>
  </si>
  <si>
    <t>Rough road, needs improvement</t>
  </si>
  <si>
    <t>EVANS ST</t>
  </si>
  <si>
    <t>089-CS-1088  -000</t>
  </si>
  <si>
    <t>2025-089-CS-1088  -000-0.0-0.1</t>
  </si>
  <si>
    <t>Rough road that is patched together, several potholes</t>
  </si>
  <si>
    <t>KENNEDY BRASHER RD</t>
  </si>
  <si>
    <t>089-CS-1070  -000</t>
  </si>
  <si>
    <t>2025-089-CS-1070  -000-0.1-0.5</t>
  </si>
  <si>
    <t>Rough road that is thoroughly patched together</t>
  </si>
  <si>
    <t>BIRCH ST</t>
  </si>
  <si>
    <t>089-CS-1067  -000</t>
  </si>
  <si>
    <t>2025-089-CS-1067  -000-0.0-0.3</t>
  </si>
  <si>
    <t>Road is rough, would benefit the whole neighborhood</t>
  </si>
  <si>
    <t>BROWNING LN</t>
  </si>
  <si>
    <t>089-CS-1052  -000</t>
  </si>
  <si>
    <t>2025-089-CS-1052  -000-0.0-0.2</t>
  </si>
  <si>
    <t>MAPLE DR</t>
  </si>
  <si>
    <t>089-CS-1037  -000</t>
  </si>
  <si>
    <t>2025-089-CS-1037  -000-0.1-0.3</t>
  </si>
  <si>
    <t>FAIRVIEW ST</t>
  </si>
  <si>
    <t>089-CS-1026  -000</t>
  </si>
  <si>
    <t>2025-089-CS-1026  -000-0.0-0.2</t>
  </si>
  <si>
    <t>TROWBRIDGE ST</t>
  </si>
  <si>
    <t>089-CS-1018  -000</t>
  </si>
  <si>
    <t>2025-089-CS-1018  -000-0.1-0.3</t>
  </si>
  <si>
    <t>BMP 0 TO EMP 0.121</t>
  </si>
  <si>
    <t>CHAPPEL LN</t>
  </si>
  <si>
    <t>087-CS-2004  -000</t>
  </si>
  <si>
    <t>Camargo</t>
  </si>
  <si>
    <t>2025-087-CS-2004  -000-0.0-0.1</t>
  </si>
  <si>
    <t>BMP 0 TO EMP 0.403</t>
  </si>
  <si>
    <t>CAMARGO-LEVEE RD</t>
  </si>
  <si>
    <t>087-CS-2003  -000</t>
  </si>
  <si>
    <t>2025-087-CS-2003  -000-0.0-0.0</t>
  </si>
  <si>
    <t>BMP 0 TO EMP 0.246</t>
  </si>
  <si>
    <t>ROSE AVE</t>
  </si>
  <si>
    <t>087-CS-2030  -000</t>
  </si>
  <si>
    <t>2025-087-CS-2030  -000-0.1-0.0</t>
  </si>
  <si>
    <t>BMP 0 TO EMP 0.08</t>
  </si>
  <si>
    <t>JUNIOR ST</t>
  </si>
  <si>
    <t>087-CS-2010  -000</t>
  </si>
  <si>
    <t>2025-087-CS-2010  -000-0.0-0.1</t>
  </si>
  <si>
    <t>BMP 0 TO EMP 0.104</t>
  </si>
  <si>
    <t>S STAFFORD ST</t>
  </si>
  <si>
    <t>087-CS-2009  -000</t>
  </si>
  <si>
    <t>2025-087-CS-2009  -000-0.0-0.1</t>
  </si>
  <si>
    <t>BMP 0 TO EMP 0.27</t>
  </si>
  <si>
    <t>MURPHY ST</t>
  </si>
  <si>
    <t>087-CS-2008  -000</t>
  </si>
  <si>
    <t>2025-087-CS-2008  -000-0.0-0.3</t>
  </si>
  <si>
    <t>BMP 0 TO EMP 1.321</t>
  </si>
  <si>
    <t>MCCORMICK RD</t>
  </si>
  <si>
    <t>087-CS-2005  -000</t>
  </si>
  <si>
    <t>2025-087-CS-2005  -000-0.0-1.3</t>
  </si>
  <si>
    <t>BMP 0 TO EMP 0.049</t>
  </si>
  <si>
    <t>N STAFFORD ST</t>
  </si>
  <si>
    <t>087-CS-2023  -000</t>
  </si>
  <si>
    <t>2025-087-CS-2023  -000-0.0-0.0</t>
  </si>
  <si>
    <t>CARTWRIGHT RD</t>
  </si>
  <si>
    <t>087-CS-2013  -000</t>
  </si>
  <si>
    <t>2025-087-CS-2013  -000-0.0-0.2</t>
  </si>
  <si>
    <t>BMP 0 INT KY 686 to EMP 0.468 INT Richmond Ave.</t>
  </si>
  <si>
    <t>087-CS-1025  -000</t>
  </si>
  <si>
    <t>Mount Sterling</t>
  </si>
  <si>
    <t>2025-087-CS-1025  -000-0.0-0.5</t>
  </si>
  <si>
    <t>FRASER ST</t>
  </si>
  <si>
    <t>085-CS-1016  -000</t>
  </si>
  <si>
    <t>Edmonton</t>
  </si>
  <si>
    <t>2025-085-CS-1016  -000-0.2-0.0</t>
  </si>
  <si>
    <t>ROGERS ST</t>
  </si>
  <si>
    <t>085-CS-1008  -000</t>
  </si>
  <si>
    <t>2025-085-CS-1008  -000-0.2-0.3</t>
  </si>
  <si>
    <t>LAKEVIEW DR</t>
  </si>
  <si>
    <t>085-CS-1100  -000</t>
  </si>
  <si>
    <t>2025-085-CS-1100  -000-0.0-0.3</t>
  </si>
  <si>
    <t>FERN ST</t>
  </si>
  <si>
    <t>085-CS-1015  -000</t>
  </si>
  <si>
    <t>2025-085-CS-1015  -000-0.0-0.2</t>
  </si>
  <si>
    <t>HIGH ST</t>
  </si>
  <si>
    <t>085-CS-1033  -000</t>
  </si>
  <si>
    <t>2025-085-CS-1033  -000-0.0-0.1</t>
  </si>
  <si>
    <t>DUNHAM ST</t>
  </si>
  <si>
    <t>085-CS-1034  -000</t>
  </si>
  <si>
    <t>2025-085-CS-1034  -000-0.0-0.3</t>
  </si>
  <si>
    <t>UPDATED MPM .425 to EMP .832</t>
  </si>
  <si>
    <t>HARVEY HURT RD</t>
  </si>
  <si>
    <t>085-CS-1064  -000</t>
  </si>
  <si>
    <t>2025-085-CS-1064  -000-0.4-0.8</t>
  </si>
  <si>
    <t>KARAN DR</t>
  </si>
  <si>
    <t>085-CS-1011  -000</t>
  </si>
  <si>
    <t>2025-085-CS-1011  -000-0.0-0.1</t>
  </si>
  <si>
    <t>BMP .217  EMP  .266</t>
  </si>
  <si>
    <t>W COURT ST</t>
  </si>
  <si>
    <t>084-CS-2012  -000</t>
  </si>
  <si>
    <t>Burgin</t>
  </si>
  <si>
    <t>2025-084-CS-2012  -000-0.2-0.3</t>
  </si>
  <si>
    <t>BMP 0   EMP .08</t>
  </si>
  <si>
    <t>N 2ND ST</t>
  </si>
  <si>
    <t>084-CS-2005  -000</t>
  </si>
  <si>
    <t>2025-084-CS-2005  -000-0.0-0.1</t>
  </si>
  <si>
    <t>BMP 0   EMP .245</t>
  </si>
  <si>
    <t>W BONTA LN</t>
  </si>
  <si>
    <t>084-CS-2016  -000</t>
  </si>
  <si>
    <t>2025-084-CS-2016  -000-0.0-0.2</t>
  </si>
  <si>
    <t>BMP .028   EMP .109</t>
  </si>
  <si>
    <t>BROOK ST</t>
  </si>
  <si>
    <t>084-CS-2013  -000</t>
  </si>
  <si>
    <t>2025-084-CS-2013  -000-0.0-0.1</t>
  </si>
  <si>
    <t>BMP 0 EMP .085</t>
  </si>
  <si>
    <t>RAILROAD ST</t>
  </si>
  <si>
    <t>084-CS-2007  -000</t>
  </si>
  <si>
    <t>2025-084-CS-2007  -000-0.0-0.1</t>
  </si>
  <si>
    <t>BMP 0  EMP .091</t>
  </si>
  <si>
    <t>N 3RD ST</t>
  </si>
  <si>
    <t>084-CS-2004  -000</t>
  </si>
  <si>
    <t>2025-084-CS-2004  -000-0.0-0.1</t>
  </si>
  <si>
    <t>BMP .062    EMP .121</t>
  </si>
  <si>
    <t>E COURT ST</t>
  </si>
  <si>
    <t>084-CS-2014  -000</t>
  </si>
  <si>
    <t>2025-084-CS-2014  -000-0.1-0.1</t>
  </si>
  <si>
    <t>BMP 0   EMP .082</t>
  </si>
  <si>
    <t>N PEACH ST</t>
  </si>
  <si>
    <t>084-CS-2009  -000</t>
  </si>
  <si>
    <t>2025-084-CS-2009  -000-0.0-0.1</t>
  </si>
  <si>
    <t>BMP 0 TO EMP 0.159</t>
  </si>
  <si>
    <t>HILL ST</t>
  </si>
  <si>
    <t>084-CS-1080  -000</t>
  </si>
  <si>
    <t>Harrodsburg</t>
  </si>
  <si>
    <t>2025-084-CS-1080  -000-0.0-0.2</t>
  </si>
  <si>
    <t>BMP .083   EMP  .155</t>
  </si>
  <si>
    <t>084-CS-2017  -000</t>
  </si>
  <si>
    <t>2025-084-CS-2017  -000-0.1-0.2</t>
  </si>
  <si>
    <t>BMP 0.00   EMP .091</t>
  </si>
  <si>
    <t>BRUMMETT ST</t>
  </si>
  <si>
    <t>084-CS-2011  -000</t>
  </si>
  <si>
    <t>2025-084-CS-2011  -000-0.0-0.1</t>
  </si>
  <si>
    <t>BMP .082  EMP .15</t>
  </si>
  <si>
    <t>N 1ST ST</t>
  </si>
  <si>
    <t>084-CS-2006  -000</t>
  </si>
  <si>
    <t>2025-084-CS-2006  -000-0.1-0.2</t>
  </si>
  <si>
    <t>BMP 0  EMP .082</t>
  </si>
  <si>
    <t>N SYCAMORE ST</t>
  </si>
  <si>
    <t>084-CS-2010  -000</t>
  </si>
  <si>
    <t>2025-084-CS-2010  -000-0.0-0.1</t>
  </si>
  <si>
    <t>BMP 0   EMP .093; should extend to Peach Street to address base failure</t>
  </si>
  <si>
    <t>N DEPOT ST</t>
  </si>
  <si>
    <t>084-CS-2008  -000</t>
  </si>
  <si>
    <t>2025-084-CS-2008  -000-0.0-0.1</t>
  </si>
  <si>
    <t>BMP 0   EMP .161</t>
  </si>
  <si>
    <t>084-CS-2001  -000</t>
  </si>
  <si>
    <t>2025-084-CS-2001  -000-0.0-0.2</t>
  </si>
  <si>
    <t>BMP 0 TO 0.153</t>
  </si>
  <si>
    <t>S MAGNOLIA ST</t>
  </si>
  <si>
    <t>084-CS-1190  -000</t>
  </si>
  <si>
    <t>2025-084-CS-1190  -000-0.0-0.2</t>
  </si>
  <si>
    <t>S GREENVILLE ST</t>
  </si>
  <si>
    <t>084-CS-1171  -000</t>
  </si>
  <si>
    <t>2025-084-CS-1171  -000-0.0-0.3</t>
  </si>
  <si>
    <t>BMP 0 TO EMP 0.667</t>
  </si>
  <si>
    <t>N MAIN ST</t>
  </si>
  <si>
    <t>084-CS-1130  -000</t>
  </si>
  <si>
    <t>2025-084-CS-1130  -000-0.4-0.7</t>
  </si>
  <si>
    <t>BMP 0 TO 0.05</t>
  </si>
  <si>
    <t>COMMERCE DR</t>
  </si>
  <si>
    <t>084-CS-1095  -000</t>
  </si>
  <si>
    <t>2025-084-CS-1095  -000-0.0-0.0</t>
  </si>
  <si>
    <t>BMP 0 TO EMP 0.143</t>
  </si>
  <si>
    <t>VETERANS PARK DR</t>
  </si>
  <si>
    <t>084-CS-1018  -000</t>
  </si>
  <si>
    <t>2025-084-CS-1018  -000-0.0-0.1</t>
  </si>
  <si>
    <t>BMP 0 TO EMP 0.078</t>
  </si>
  <si>
    <t>LARCHMONT AVE</t>
  </si>
  <si>
    <t>084-CS-1107  -000</t>
  </si>
  <si>
    <t>2025-084-CS-1107  -000-0.0-0.1</t>
  </si>
  <si>
    <t>BMP 0 TO EMP 0.377</t>
  </si>
  <si>
    <t>LINDEN AVE</t>
  </si>
  <si>
    <t>084-CS-1091  -000</t>
  </si>
  <si>
    <t>2025-084-CS-1091  -000-0.0-0.4</t>
  </si>
  <si>
    <t>BMP 0   EMP .124</t>
  </si>
  <si>
    <t>084-CS-2003  -000</t>
  </si>
  <si>
    <t>2025-084-CS-2003  -000-0.0-0.1</t>
  </si>
  <si>
    <t>BMP 0 INT KY-36 TO EMP 0.20</t>
  </si>
  <si>
    <t>BIBLE CAMP LN</t>
  </si>
  <si>
    <t>083-CS-1001  -000</t>
  </si>
  <si>
    <t>Frenchburg</t>
  </si>
  <si>
    <t>2025-083-CS-1001  -000-0.0-0.2</t>
  </si>
  <si>
    <t>BMP .08  AT KY AVE (45X)  EMP .48 AT OHIO (60)</t>
  </si>
  <si>
    <t>SOUTH 21ST ST</t>
  </si>
  <si>
    <t>073-CS-1307  -000</t>
  </si>
  <si>
    <t>Paducah</t>
  </si>
  <si>
    <t>2025-073-CS-1307  -000-0.1-0.5</t>
  </si>
  <si>
    <t>BMP 0  EMP .211 AT S 21ST ST</t>
  </si>
  <si>
    <t>JACKSON ST</t>
  </si>
  <si>
    <t>073-CS-1295  -000</t>
  </si>
  <si>
    <t>2025-073-CS-1295  -000-0.0-0.2</t>
  </si>
  <si>
    <t>BMP 0  EMP .489 INT. OF TRIMBLE</t>
  </si>
  <si>
    <t>CRUSE AVE</t>
  </si>
  <si>
    <t>073-CS-1228  -000</t>
  </si>
  <si>
    <t>2025-073-CS-1228  -000-0.0-0.5</t>
  </si>
  <si>
    <t>BMP 0    EMP .194 TO N 30TH AND MCGUIRE</t>
  </si>
  <si>
    <t>TRIMBLE ST</t>
  </si>
  <si>
    <t>073-CS-1225  -000</t>
  </si>
  <si>
    <t>2025-073-CS-1225  -000-0.0-0.2</t>
  </si>
  <si>
    <t>BMP 0  EMP .42 AT PARK AVE.</t>
  </si>
  <si>
    <t>LEVIN AVE</t>
  </si>
  <si>
    <t>073-CS-1521  -000</t>
  </si>
  <si>
    <t>2025-073-CS-1521  -000-0.0-0.4</t>
  </si>
  <si>
    <t>Martha Comer Drive is perpendicular with KY 2515 to the south, and KY 9 to the north. Distance between KY 2515 and KY 9 is 1.24 miles.</t>
  </si>
  <si>
    <t>MARTHA COMER DR</t>
  </si>
  <si>
    <t>081-CS-1315  -000</t>
  </si>
  <si>
    <t>Maysville</t>
  </si>
  <si>
    <t>2025-081-CS-1315  -000-0.0-1.2</t>
  </si>
  <si>
    <t>BMP 0 TO EMP 0.449</t>
  </si>
  <si>
    <t>WATKINS ST</t>
  </si>
  <si>
    <t>079-CS-3003  -000</t>
  </si>
  <si>
    <t>2025-079-CS-3003  -000-0.0-0.4</t>
  </si>
  <si>
    <t>BMP 0 TO EMP 0.498</t>
  </si>
  <si>
    <t>4TH ST</t>
  </si>
  <si>
    <t>079-CS-3002  -000</t>
  </si>
  <si>
    <t>2025-079-CS-3002  -000-0.0-0.5</t>
  </si>
  <si>
    <t>BMP 0 INT MAIN ST TO EMP 0.061 INT CENTRAL AVE</t>
  </si>
  <si>
    <t>078-CS-3007  -000</t>
  </si>
  <si>
    <t>Bradfordsville</t>
  </si>
  <si>
    <t>2025-078-CS-3007  -000-0.0-0.1</t>
  </si>
  <si>
    <t>BMP 0 LOOP OFF E MAIN ST TO EMP 0.172</t>
  </si>
  <si>
    <t>SCENIC DR</t>
  </si>
  <si>
    <t>078-CS-3014  -000</t>
  </si>
  <si>
    <t>2025-078-CS-3014  -000-0.0-0.2</t>
  </si>
  <si>
    <t>BMP 0.23 INT 7TH ST TO EMP 0.312 INT 8TH ST</t>
  </si>
  <si>
    <t>E CENTRAL AVE</t>
  </si>
  <si>
    <t>078-CS-3003  -000</t>
  </si>
  <si>
    <t>2025-078-CS-3003  -000-0.3-0.2</t>
  </si>
  <si>
    <t>BMP 0 MAIN ST TO EMP 0.124</t>
  </si>
  <si>
    <t>N SIXTH ST</t>
  </si>
  <si>
    <t>078-CS-3001  -000</t>
  </si>
  <si>
    <t>2025-078-CS-3001  -000-0.0-0.1</t>
  </si>
  <si>
    <t>BMP 0 to EMP 0.408</t>
  </si>
  <si>
    <t>PINE VIEW DR</t>
  </si>
  <si>
    <t>078-CS-2007  -000</t>
  </si>
  <si>
    <t>Loretto</t>
  </si>
  <si>
    <t>2025-078-CS-2007  -000-0.0-0.4</t>
  </si>
  <si>
    <t xml:space="preserve">BMP 0 to EMP 0.330. Cost is reasonable for overlay only. </t>
  </si>
  <si>
    <t>SCHOOL DR</t>
  </si>
  <si>
    <t>078-CS-2001  -000</t>
  </si>
  <si>
    <t>2025-078-CS-2001  -000-0.0-0.3</t>
  </si>
  <si>
    <t>BMP 0.04 TO EMP 0.10</t>
  </si>
  <si>
    <t>ALLEN DR</t>
  </si>
  <si>
    <t>077-CS-1023  -000</t>
  </si>
  <si>
    <t>Salyersville</t>
  </si>
  <si>
    <t>2025-077-CS-1023  -000-0.0-0.1</t>
  </si>
  <si>
    <t>BMP 0.495 TO EMP 0.506</t>
  </si>
  <si>
    <t>2025-077-CS-1023  -000-0.5-0.5</t>
  </si>
  <si>
    <t>BMP 0.206 TO EMP 0.210</t>
  </si>
  <si>
    <t>2025-077-CS-1023  -000-0.2-0.2</t>
  </si>
  <si>
    <t>BMP 0 TO EMP 0.101</t>
  </si>
  <si>
    <t>FLINT ST</t>
  </si>
  <si>
    <t>077-CS-1013  -000</t>
  </si>
  <si>
    <t>2025-077-CS-1013  -000-0.0-0.1</t>
  </si>
  <si>
    <t>BMP 0 TO EMP 0.091</t>
  </si>
  <si>
    <t>CONLEY ST</t>
  </si>
  <si>
    <t>077-CS-1002  -000</t>
  </si>
  <si>
    <t>2025-077-CS-1002  -000-0.0-0.1</t>
  </si>
  <si>
    <t>BMP 0.66 JCT BACK ST TO EMP 0.430 AT BRIDGE</t>
  </si>
  <si>
    <t>SUGAR CAMP RD</t>
  </si>
  <si>
    <t>077-CS-1028  -000</t>
  </si>
  <si>
    <t>2025-077-CS-1028  -000-0.1-0.4</t>
  </si>
  <si>
    <t>BMP 0.275 TO EMP 0.390</t>
  </si>
  <si>
    <t>2025-077-CS-1023  -000-0.3-0.4</t>
  </si>
  <si>
    <t>BMP 0 TO EMP 0.0.063</t>
  </si>
  <si>
    <t>HENRY ARNETT ST</t>
  </si>
  <si>
    <t>077-CS-1042  -000</t>
  </si>
  <si>
    <t>2025-077-CS-1042  -000-0.0-0.1</t>
  </si>
  <si>
    <t>BMP 0 TO EMP 0.193. Curb and gutter. Pavement higher than gutter in some locations. Only needs 1-2” milled out and 1’ of surface back.</t>
  </si>
  <si>
    <t>REMOVE ROUNDABOUT SAFETY ISSUE</t>
  </si>
  <si>
    <t>BOB O LINK DR</t>
  </si>
  <si>
    <t>076-CS-2175  -000</t>
  </si>
  <si>
    <t>Berea</t>
  </si>
  <si>
    <t>2025-076-CS-2175  -000-0.0-0.2</t>
  </si>
  <si>
    <t>BMP 0 TO EMP 0.350</t>
  </si>
  <si>
    <t>076-CS-2064  -000</t>
  </si>
  <si>
    <t>2025-076-CS-2064  -000-0.0-0.4</t>
  </si>
  <si>
    <t>BMP 0 TO EMP 0.629 INT US 62W</t>
  </si>
  <si>
    <t>072-CS-2009  -000</t>
  </si>
  <si>
    <t>Kuttawa</t>
  </si>
  <si>
    <t>2025-072-CS-2009  -000-0.0-0.6</t>
  </si>
  <si>
    <t xml:space="preserve">BMP 0 INT MILLER ST TO EMP 0.258 INT MAIN ST. 1 utility cut. </t>
  </si>
  <si>
    <t>WHITLEY AVE</t>
  </si>
  <si>
    <t>069-CS-1040  -000</t>
  </si>
  <si>
    <t>Stanford</t>
  </si>
  <si>
    <t>2025-069-CS-1040  -000-0.3-0.0</t>
  </si>
  <si>
    <t>Intersection of Hayes Rd. and Tower Dr. Starting at the Lincoln/Pulaski County Line going west then south back to intersection.</t>
  </si>
  <si>
    <t>069-CS-4002  -000</t>
  </si>
  <si>
    <t>2025-069-CS-4002  -000-0.0-0.1</t>
  </si>
  <si>
    <t xml:space="preserve">BMP 0 INT DANVILLE AVE TO EMP 0.345 INT LANCASTER ST. 3 utility cuts. </t>
  </si>
  <si>
    <t>PORTMAN AVE</t>
  </si>
  <si>
    <t>069-CS-1012  -000</t>
  </si>
  <si>
    <t>2025-069-CS-1012  -000-0.3-0.0</t>
  </si>
  <si>
    <t>069-CS-4001  -000</t>
  </si>
  <si>
    <t>2025-069-CS-4001  -000-0.0-0.1</t>
  </si>
  <si>
    <t xml:space="preserve">BMP 0 INT KY150 TO EMP 0.17. 1 utility cut. </t>
  </si>
  <si>
    <t>SPRING VALLEY DR</t>
  </si>
  <si>
    <t>069-CS-1018  -000</t>
  </si>
  <si>
    <t>2025-069-CS-1018  -000-0.0-0.2</t>
  </si>
  <si>
    <t>BMP 0.130 INT CHERRY ST TO EMP 0.265 INT JOY HOUSE RD</t>
  </si>
  <si>
    <t>HICKORY ST</t>
  </si>
  <si>
    <t>066-CS-1011  -000</t>
  </si>
  <si>
    <t>Hyden</t>
  </si>
  <si>
    <t>2025-066-CS-1011  -000-0.1-0.3</t>
  </si>
  <si>
    <t>BMP 0.076 INT ELM ST TO EMP 0.214 INT MARY BRECKINRIDGE DR</t>
  </si>
  <si>
    <t>MAPLE ST</t>
  </si>
  <si>
    <t>066-CS-1006  -000</t>
  </si>
  <si>
    <t>2025-066-CS-1006  -000-0.1-0.2</t>
  </si>
  <si>
    <t>BMP 0 TO EMP 0.020</t>
  </si>
  <si>
    <t>SYCAMORE ST</t>
  </si>
  <si>
    <t>066-CS-1005  -000</t>
  </si>
  <si>
    <t>2025-066-CS-1005  -000-0.0-0.0</t>
  </si>
  <si>
    <t>BMP 0 TO EMP 0.152</t>
  </si>
  <si>
    <t>066-CS-1002  -000</t>
  </si>
  <si>
    <t>2025-066-CS-1002  -000-0.0-0.2</t>
  </si>
  <si>
    <t>BMP 0.097 INT S MILL ST TO EMP 0.296 INT BROAD ST</t>
  </si>
  <si>
    <t>W 3RD ST</t>
  </si>
  <si>
    <t>063-CS-1275  -000</t>
  </si>
  <si>
    <t>London</t>
  </si>
  <si>
    <t>2025-063-CS-1275  -000-0.1-0.3</t>
  </si>
  <si>
    <t>BMP 0 INT W 5TH ST TO EMP 0.173 W 1ST ST</t>
  </si>
  <si>
    <t>S LONG ST</t>
  </si>
  <si>
    <t>063-CS-1231  -000</t>
  </si>
  <si>
    <t>2025-063-CS-1231  -000-0.0-0.2</t>
  </si>
  <si>
    <t>BMP 0 HWY 363 TO EMP 0.211 HACKER DR</t>
  </si>
  <si>
    <t>RIDGEWOOD RD</t>
  </si>
  <si>
    <t>063-CS-1198  -000</t>
  </si>
  <si>
    <t>2025-063-CS-1198  -000-0.2-0.0</t>
  </si>
  <si>
    <t>BMP 0.0929 INT 17TH ST TO EMP 1.442 INT NEW FRONTAGE RD CIR</t>
  </si>
  <si>
    <t>N MILL ST</t>
  </si>
  <si>
    <t>063-CS-1175  -000</t>
  </si>
  <si>
    <t>2025-063-CS-1175  -000-0.9-1.4</t>
  </si>
  <si>
    <t>BMP 0.0144 TO EMP 0.066</t>
  </si>
  <si>
    <t>FORRESTA CT</t>
  </si>
  <si>
    <t>062-CS-1071  -000</t>
  </si>
  <si>
    <t>Hodgenville</t>
  </si>
  <si>
    <t>2025-062-CS-1071  -000-0.1-0.1</t>
  </si>
  <si>
    <t>BMP 0 INT GREENSBURG ST TO EMP 0.457 INT WEST MAPLE AVE</t>
  </si>
  <si>
    <t>KIRKPATRICK AVE</t>
  </si>
  <si>
    <t>062-CS-1014  -000</t>
  </si>
  <si>
    <t>2025-062-CS-1014  -000-0.0-0.5</t>
  </si>
  <si>
    <t>BMP 0 INT TANNER RD TO EMP 0.158</t>
  </si>
  <si>
    <t>062-CS-1032  -000</t>
  </si>
  <si>
    <t>2025-062-CS-1032  -000-0.0-0.2</t>
  </si>
  <si>
    <t>BMP 0 N LINCOLN BLVD TO EMP 0.335 INT WEST MAIN ST</t>
  </si>
  <si>
    <t>WEST WATER ST</t>
  </si>
  <si>
    <t>062-CS-1045  -000</t>
  </si>
  <si>
    <t>2025-062-CS-1045  -000-0.0-0.3</t>
  </si>
  <si>
    <t>BMP 0 INT GREENSBURG ST TO EMP 0.078</t>
  </si>
  <si>
    <t>EAST MAPLE AVE</t>
  </si>
  <si>
    <t>062-CS-1013  -000</t>
  </si>
  <si>
    <t>2025-062-CS-1013  -000-0.0-0.1</t>
  </si>
  <si>
    <t>BMP 0 S LINCOLN BLVD TO EMP 0.324 INT S GREENSBURG ST</t>
  </si>
  <si>
    <t>WEST MAPLE AVE</t>
  </si>
  <si>
    <t>062-CS-1012  -000</t>
  </si>
  <si>
    <t>2025-062-CS-1012  -000-0.0-0.3</t>
  </si>
  <si>
    <t>BMP 0 INT US 31E TO EMP 0.158. If milling is planned due to curb and gutter cost will need to increase otherwise cost is reasonable.</t>
  </si>
  <si>
    <t>THURMAN HENLEY HL</t>
  </si>
  <si>
    <t>062-CS-1072  -000</t>
  </si>
  <si>
    <t>2025-062-CS-1072  -000-0.0-0.2</t>
  </si>
  <si>
    <t>BMP 0 INT W MAPLE ST TO EMP 0.211</t>
  </si>
  <si>
    <t>2025-062-CS-1071  -000-0.0-0.2</t>
  </si>
  <si>
    <t>BMP 0 INT SPRINGDALE ST TO EMP 0.110</t>
  </si>
  <si>
    <t>062-CS-1066  -000</t>
  </si>
  <si>
    <t>2025-062-CS-1066  -000-0.0-0.1</t>
  </si>
  <si>
    <t>BMP 0 INT FAIRVIEW DR TO EMP .100</t>
  </si>
  <si>
    <t>062-CS-1019  -000</t>
  </si>
  <si>
    <t>2025-062-CS-1019  -000-0.0-0.1</t>
  </si>
  <si>
    <t>BMP 0 INT US 31E TO EMP 0.191</t>
  </si>
  <si>
    <t>BROWNS CT</t>
  </si>
  <si>
    <t>062-CS-1043  -000</t>
  </si>
  <si>
    <t>2025-062-CS-1043  -000-0.0-0.2</t>
  </si>
  <si>
    <t>BMP 0 INT CHURCHILL AVE TO EMP 0.190</t>
  </si>
  <si>
    <t>POLLEY AVE</t>
  </si>
  <si>
    <t>062-CS-1007  -000</t>
  </si>
  <si>
    <t>2025-062-CS-1007  -000-0.0-0.2</t>
  </si>
  <si>
    <t>BMP 0 INT WILDER ST TO EMP 0.469</t>
  </si>
  <si>
    <t>BARBOURVILLE ST</t>
  </si>
  <si>
    <t>061-CS-2003  -000</t>
  </si>
  <si>
    <t>2025-061-CS-2003  -000-0.0-0.5</t>
  </si>
  <si>
    <t>BMP 0 INT MASTER ST TO EMP 0.240 INT VAUGHN AVE</t>
  </si>
  <si>
    <t>BRYANT ST</t>
  </si>
  <si>
    <t>061-CS-2004  -000</t>
  </si>
  <si>
    <t>2025-061-CS-2004  -000-0.0-0.2</t>
  </si>
  <si>
    <t xml:space="preserve">Side walk improvements not eligible </t>
  </si>
  <si>
    <t>BELLEMONTE AVE</t>
  </si>
  <si>
    <t>059-CS-4527  -000</t>
  </si>
  <si>
    <t>Lakeside Park</t>
  </si>
  <si>
    <t>2025-059-CS-4527  -000-0.0-0.4</t>
  </si>
  <si>
    <t>BMP 0 TO EMP 0.038</t>
  </si>
  <si>
    <t>MAIN ST EXT</t>
  </si>
  <si>
    <t>059-CS-6517  -000</t>
  </si>
  <si>
    <t>Bromley</t>
  </si>
  <si>
    <t>2025-059-CS-6517  -000-0.0-0.0</t>
  </si>
  <si>
    <t>BMP  0 INT PLEASANT ST TO EMP 0.040</t>
  </si>
  <si>
    <t>LAKE ST</t>
  </si>
  <si>
    <t>059-CS-6506  -000</t>
  </si>
  <si>
    <t>2025-059-CS-6506  -000-0.0-0.0</t>
  </si>
  <si>
    <t>BMP 3.250 TO EMP 3.550</t>
  </si>
  <si>
    <t>DUDLEY RD</t>
  </si>
  <si>
    <t>059-CS-4128  -000</t>
  </si>
  <si>
    <t>Edgewood</t>
  </si>
  <si>
    <t>2025-059-CS-4128  -000-3.2-3.6</t>
  </si>
  <si>
    <t>More concrete</t>
  </si>
  <si>
    <t>BROOKE CT</t>
  </si>
  <si>
    <t>059-CS-3142  -000</t>
  </si>
  <si>
    <t>Erlanger</t>
  </si>
  <si>
    <t>2025-059-CS-3142  -000-0.0-0.1</t>
  </si>
  <si>
    <t>BOONE ST</t>
  </si>
  <si>
    <t>059-CS-6511  -000</t>
  </si>
  <si>
    <t>2025-059-CS-6511  -000-0.0-0.2</t>
  </si>
  <si>
    <t>BMP 0 INT ROHMAN AVE TO EMP 0.171 INT MAIN ST</t>
  </si>
  <si>
    <t>KENTON ST</t>
  </si>
  <si>
    <t>059-CS-6510  -000</t>
  </si>
  <si>
    <t>2025-059-CS-6510  -000-0.0-0.2</t>
  </si>
  <si>
    <t>BMP 0.094 INT BOONE ST TO EMP 0.195 INT PIKE ST</t>
  </si>
  <si>
    <t>STEVE TANNER ST</t>
  </si>
  <si>
    <t>059-CS-6508  -000</t>
  </si>
  <si>
    <t>2025-059-CS-6508  -000-0.1-0.2</t>
  </si>
  <si>
    <t>BMP 0 INT PIKE ST TO EMP 0.129</t>
  </si>
  <si>
    <t>PLEASANT ST</t>
  </si>
  <si>
    <t>059-CS-6507  -000</t>
  </si>
  <si>
    <t>2025-059-CS-6507  -000-0.0-0.1</t>
  </si>
  <si>
    <t>BMP 0 TO EMP 0.108</t>
  </si>
  <si>
    <t>HAYWARD ST</t>
  </si>
  <si>
    <t>059-CS-6502  -000</t>
  </si>
  <si>
    <t>2025-059-CS-6502  -000-0.1-0.0</t>
  </si>
  <si>
    <t>BMP 0 TO EMP 0.363</t>
  </si>
  <si>
    <t>CROSSINGS DR</t>
  </si>
  <si>
    <t>059-CS-3818  -000</t>
  </si>
  <si>
    <t>Crescent Springs</t>
  </si>
  <si>
    <t>2025-059-CS-3818  -000-0.0-0.4</t>
  </si>
  <si>
    <t>Road is concrete</t>
  </si>
  <si>
    <t>THORNTREE DR</t>
  </si>
  <si>
    <t>059-CS-3202  -000</t>
  </si>
  <si>
    <t>2025-059-CS-3202  -000-0.0-0.1</t>
  </si>
  <si>
    <t>WHITETAIL CIR</t>
  </si>
  <si>
    <t>059-CS-3141  -000</t>
  </si>
  <si>
    <t>2025-059-CS-3141  -000-0.0-0.1</t>
  </si>
  <si>
    <t>BMP 0 INT PLEASANT ST TO EMP 0.306</t>
  </si>
  <si>
    <t>SHELBY ST</t>
  </si>
  <si>
    <t>059-CS-6512  -000</t>
  </si>
  <si>
    <t>2025-059-CS-6512  -000-0.0-0.2</t>
  </si>
  <si>
    <t>BMP 0.057 INT STEVE TANNER ST TO EMP 0.225</t>
  </si>
  <si>
    <t>MOORE ST</t>
  </si>
  <si>
    <t>059-CS-6509  -000</t>
  </si>
  <si>
    <t>2025-059-CS-6509  -000-0.1-0.2</t>
  </si>
  <si>
    <t>BMP 0.044 TO EMP 0.166</t>
  </si>
  <si>
    <t>ROHMAN AVE</t>
  </si>
  <si>
    <t>059-CS-6501  -000</t>
  </si>
  <si>
    <t>2025-059-CS-6501  -000-0.0-0.2</t>
  </si>
  <si>
    <t>BMP 0.652 TRAIN OVERPASS TO EMP 1.124 GENERAL DR</t>
  </si>
  <si>
    <t>AMSTERDAM RD</t>
  </si>
  <si>
    <t>059-CS-9004  -000</t>
  </si>
  <si>
    <t>Fort Wright</t>
  </si>
  <si>
    <t>2025-059-CS-9004  -000-1.1-0.7</t>
  </si>
  <si>
    <t>BMP 0 INT BUTTERMILK PIKE TO EMP 0.552 INT ANDERSON RD</t>
  </si>
  <si>
    <t>WESTERN RESERVE RD</t>
  </si>
  <si>
    <t>059-CS-3868  -000</t>
  </si>
  <si>
    <t>2025-059-CS-3868  -000-0.0-0.6</t>
  </si>
  <si>
    <t>BMP 0 TO EMP 0.394</t>
  </si>
  <si>
    <t>MEADOW WOOD DR</t>
  </si>
  <si>
    <t>059-CS-3842  -000</t>
  </si>
  <si>
    <t>2025-059-CS-3842  -000-0.0-0.2</t>
  </si>
  <si>
    <t>Concrete on this stretch is in pretty rough shape.</t>
  </si>
  <si>
    <t>DEERCHASE DR</t>
  </si>
  <si>
    <t>059-CS-3199  -000</t>
  </si>
  <si>
    <t>2025-059-CS-3199  -000-0.0-0.4</t>
  </si>
  <si>
    <t>059-CS-6500  -000</t>
  </si>
  <si>
    <t>2025-059-CS-6500  -000-0.0-0.1</t>
  </si>
  <si>
    <t>BMP 0 TO EMP 0.268</t>
  </si>
  <si>
    <t>WOODHILL DR</t>
  </si>
  <si>
    <t>059-CS-3872  -000</t>
  </si>
  <si>
    <t>2025-059-CS-3872  -000-0.0-0.3</t>
  </si>
  <si>
    <t>BMP 0.481 INT CHURCH ST TO EMP 0.704 WINSTON AVE</t>
  </si>
  <si>
    <t>EAST 43RD ST</t>
  </si>
  <si>
    <t>059-CS-2437  -000</t>
  </si>
  <si>
    <t>Covington</t>
  </si>
  <si>
    <t>2025-059-CS-2437  -000-0.5-0.7</t>
  </si>
  <si>
    <t>BMP 0  INT  DECOURSEY AVE TO EMP 0.359 INT WINSTON AVE</t>
  </si>
  <si>
    <t>EAST 41ST ST</t>
  </si>
  <si>
    <t>059-CS-2431  -000</t>
  </si>
  <si>
    <t>2025-059-CS-2431  -000-0.0-0.4</t>
  </si>
  <si>
    <t>BMP 0 TO EMP 0.195</t>
  </si>
  <si>
    <t>SKYE DR</t>
  </si>
  <si>
    <t>059-CS-3152  -000</t>
  </si>
  <si>
    <t>2025-059-CS-3152  -000-0.0-0.2</t>
  </si>
  <si>
    <t>BMP 0 INT WINSTON AVE TO EMP 0.42 INT DECOURSEY AVE</t>
  </si>
  <si>
    <t>EAST 42ND ST</t>
  </si>
  <si>
    <t>059-CS-2432  -000</t>
  </si>
  <si>
    <t>2025-059-CS-2432  -000-0.0-0.4</t>
  </si>
  <si>
    <t>Roadway is in bad shape mostly due to utility road cuts. On utility cut has recently been repaired. Through this short section of roadway, there are two manholes that needs to be corrected to the proper elevation, prior to resurfacing.</t>
  </si>
  <si>
    <t>ECONOMIC DEVELOPMENT</t>
  </si>
  <si>
    <t>FM STAFFORD AVE</t>
  </si>
  <si>
    <t>058-CS-1021  -000</t>
  </si>
  <si>
    <t>Paintsville</t>
  </si>
  <si>
    <t>2025-058-CS-1021  -000-0.0-0.1</t>
  </si>
  <si>
    <t>BMP 0 TO EMP 0.05</t>
  </si>
  <si>
    <t>ROBERT WILEY LN</t>
  </si>
  <si>
    <t>058-CS-1018  -000</t>
  </si>
  <si>
    <t>2025-058-CS-1018  -000-0.0-0.0</t>
  </si>
  <si>
    <t>BMP 0 INT BUTLER BLVD TO EMP 0.036. The surface is in good condition with a few Transverse cracking.</t>
  </si>
  <si>
    <t>E JOANN DR</t>
  </si>
  <si>
    <t>057-CS-2108  -000</t>
  </si>
  <si>
    <t>Wilmore</t>
  </si>
  <si>
    <t>2025-057-CS-2108  -000-0.0-0.0</t>
  </si>
  <si>
    <t>BMP 0 INT BUTLER BLVD TO EMP 0.049. The overall surface condition is good except four transverse cracking.</t>
  </si>
  <si>
    <t>W JOANN DR</t>
  </si>
  <si>
    <t>057-CS-2109  -000</t>
  </si>
  <si>
    <t>2025-057-CS-2109  -000-0.0-0.0</t>
  </si>
  <si>
    <t>BMP 0 INT BUTLER BLVD TO EMP 0.038. The overall surface is in good condition with a few transverse cracking</t>
  </si>
  <si>
    <t>OLIVIA CT</t>
  </si>
  <si>
    <t>057-CS-2074  -000</t>
  </si>
  <si>
    <t>2025-057-CS-2074  -000-0.0-0.0</t>
  </si>
  <si>
    <t xml:space="preserve">BMP 0 INT BUTLER BLVD TO EMP 0.058 </t>
  </si>
  <si>
    <t>ALEXIS DR</t>
  </si>
  <si>
    <t>057-CS-2073  -000</t>
  </si>
  <si>
    <t>2025-057-CS-2073  -000-0.0-0.1</t>
  </si>
  <si>
    <t>BMP 0 INT HIGH BRIDGE TO EMP 0606 INT JOHNSON CT</t>
  </si>
  <si>
    <t>LOWRY LN</t>
  </si>
  <si>
    <t>057-CS-2062  -000</t>
  </si>
  <si>
    <t>2025-057-CS-2062  -000-0.0-0.5</t>
  </si>
  <si>
    <t>BMP 0.289 INT CREEKSIDE DR TO EMP 0.328</t>
  </si>
  <si>
    <t>BAREFOOT DR</t>
  </si>
  <si>
    <t>057-CS-2042  -000</t>
  </si>
  <si>
    <t>2025-057-CS-2042  -000-0.3-0.3</t>
  </si>
  <si>
    <t>BMP 0 TO EMP 0.034</t>
  </si>
  <si>
    <t>PEELMORE CT</t>
  </si>
  <si>
    <t>057-CS-1196  -000</t>
  </si>
  <si>
    <t>Nicholasville</t>
  </si>
  <si>
    <t>2025-057-CS-1196  -000-0.0-0.0</t>
  </si>
  <si>
    <t>BARNES ST</t>
  </si>
  <si>
    <t>057-CS-1195  -000</t>
  </si>
  <si>
    <t>2025-057-CS-1195  -000-0.0-0.1</t>
  </si>
  <si>
    <t>BMP 0 INT BOHICKETT RD TO EMP 0.109 WOODSPOINTE WAY</t>
  </si>
  <si>
    <t>BERRY PATCH DR</t>
  </si>
  <si>
    <t>057-CS-2085  -000</t>
  </si>
  <si>
    <t>2025-057-CS-2085  -000-0.0-0.1</t>
  </si>
  <si>
    <t>BMP 0 INT BAREFOOT DR TO EMP 0.077 INT BUTLER BLVD</t>
  </si>
  <si>
    <t>CREEKSIDE DR</t>
  </si>
  <si>
    <t>057-CS-2053  -000</t>
  </si>
  <si>
    <t>2025-057-CS-2053  -000-0.0-0.1</t>
  </si>
  <si>
    <t>BMP 0 INT BUTLER BLVD TO EMP 0.451</t>
  </si>
  <si>
    <t>WISE DR</t>
  </si>
  <si>
    <t>057-CS-2044  -000</t>
  </si>
  <si>
    <t>2025-057-CS-2044  -000-0.0-0.5</t>
  </si>
  <si>
    <t>BMP 0 TO EMP 0.097</t>
  </si>
  <si>
    <t>BROOKSIDE DR</t>
  </si>
  <si>
    <t>057-CS-1215  -000</t>
  </si>
  <si>
    <t>2025-057-CS-1215  -000-0.0-0.1</t>
  </si>
  <si>
    <t xml:space="preserve">BMP 0 INT LEXINGTON AVE TO EMP 0.08 S WALNUT. </t>
  </si>
  <si>
    <t>E LINDEN ST</t>
  </si>
  <si>
    <t>057-CS-2105  -000</t>
  </si>
  <si>
    <t>2025-057-CS-2105  -000-0.0-0.1</t>
  </si>
  <si>
    <t>BMP 0 INT BOHICKETT RD TO EMP 0.108 WOODSPOINTE WAY</t>
  </si>
  <si>
    <t>FOX RUN DR</t>
  </si>
  <si>
    <t>057-CS-2084  -000</t>
  </si>
  <si>
    <t>2025-057-CS-2084  -000-0.0-0.1</t>
  </si>
  <si>
    <t>BMP 0 BAREFOOT DR TO EMP 0.325 INT WOODSPOINTE WAY</t>
  </si>
  <si>
    <t>WINDING WAY</t>
  </si>
  <si>
    <t>057-CS-2043  -000</t>
  </si>
  <si>
    <t>2025-057-CS-2043  -000-0.0-0.3</t>
  </si>
  <si>
    <t>BMP 0.247 TO EMP 0.55</t>
  </si>
  <si>
    <t>BUTLER BLVD</t>
  </si>
  <si>
    <t>057-CS-2041  -000</t>
  </si>
  <si>
    <t>2025-057-CS-2041  -000-0.2-0.6</t>
  </si>
  <si>
    <t>BMP 0 INT W MAIN ST TO EMP 0.445</t>
  </si>
  <si>
    <t>KINLAW DR</t>
  </si>
  <si>
    <t>057-CS-2013  -000</t>
  </si>
  <si>
    <t>2025-057-CS-2013  -000-0.0-0.4</t>
  </si>
  <si>
    <t>BMP 0 TO EMP 0.70</t>
  </si>
  <si>
    <t>N YORK ST</t>
  </si>
  <si>
    <t>057-CS-1271  -000</t>
  </si>
  <si>
    <t>2025-057-CS-1271  -000-0.0-0.1</t>
  </si>
  <si>
    <t>BMP 0 INT WOODSPOINTE DR TO EMP 0.549 INT WINDING WAY</t>
  </si>
  <si>
    <t>BOHICKET RD</t>
  </si>
  <si>
    <t>057-CS-2082  -000</t>
  </si>
  <si>
    <t>2025-057-CS-2082  -000-0.0-0.5</t>
  </si>
  <si>
    <t>POLK CT</t>
  </si>
  <si>
    <t>057-CS-1369  -000</t>
  </si>
  <si>
    <t>2025-057-CS-1369  -000-0.0-0.1</t>
  </si>
  <si>
    <t>BMP 0 TO EMP 0.287 INT WOODSPOINTE WAY</t>
  </si>
  <si>
    <t>E MARGARET DR</t>
  </si>
  <si>
    <t>057-CS-2046  -000</t>
  </si>
  <si>
    <t>2025-057-CS-2046  -000-0.0-0.3</t>
  </si>
  <si>
    <t>057-CS-1197  -000</t>
  </si>
  <si>
    <t>2025-057-CS-1197  -000-0.0-0.1</t>
  </si>
  <si>
    <t>BMP 0 TO EMP 0.101. Some crack sealing</t>
  </si>
  <si>
    <t>WHALEY CT</t>
  </si>
  <si>
    <t>057-CS-1073  -000</t>
  </si>
  <si>
    <t>2025-057-CS-1073  -000-0.0-0.1</t>
  </si>
  <si>
    <t>BMP 0 TO EMP .506</t>
  </si>
  <si>
    <t>BROADWAY ST</t>
  </si>
  <si>
    <t>057-CS-1008  -000</t>
  </si>
  <si>
    <t>2025-057-CS-1008  -000-0.0-0.5</t>
  </si>
  <si>
    <t>BMP 0 TO EMP 0.055</t>
  </si>
  <si>
    <t>HURDLE WAY</t>
  </si>
  <si>
    <t>056-CS-2485H -000</t>
  </si>
  <si>
    <t>Saint Regis Park</t>
  </si>
  <si>
    <t>Jefferson</t>
  </si>
  <si>
    <t>2025-056-CS-2485H -000-0.0-0.1</t>
  </si>
  <si>
    <t>BMP 0 TO EMP 0.023</t>
  </si>
  <si>
    <t>AINTREE CT</t>
  </si>
  <si>
    <t>056-CS-2912H -000</t>
  </si>
  <si>
    <t>2025-056-CS-2912H -000-0.0-0.0</t>
  </si>
  <si>
    <t>BMP 0 TO EMP 0.065</t>
  </si>
  <si>
    <t>SADDLE HORN DR</t>
  </si>
  <si>
    <t>056-CS-2372H -000</t>
  </si>
  <si>
    <t>2025-056-CS-2372H -000-0.0-0.1</t>
  </si>
  <si>
    <t>BMP 0 TO EMP 0.200</t>
  </si>
  <si>
    <t>HIGH RIDGE RD</t>
  </si>
  <si>
    <t>056-CS-1349B -000</t>
  </si>
  <si>
    <t>Riverwood</t>
  </si>
  <si>
    <t>2025-056-CS-1349B -000-0.0-0.2</t>
  </si>
  <si>
    <t>BMP 0 TO EMP 0.365</t>
  </si>
  <si>
    <t>CHERIAN DR</t>
  </si>
  <si>
    <t>056-CS-1267H -000</t>
  </si>
  <si>
    <t>Forest Hills</t>
  </si>
  <si>
    <t>2025-056-CS-1267H -000-0.0-0.4</t>
  </si>
  <si>
    <t>BMP 0.75 TO EMP 0.78</t>
  </si>
  <si>
    <t>BROKEN CURB IN ROW</t>
  </si>
  <si>
    <t>STONEHURST DR</t>
  </si>
  <si>
    <t>056-CS-1254C -000</t>
  </si>
  <si>
    <t>Plantation</t>
  </si>
  <si>
    <t>2025-056-CS-1254C -000-0.1-0.1</t>
  </si>
  <si>
    <t>BMP 0 TO EMP 0.382</t>
  </si>
  <si>
    <t>STARMONT RD</t>
  </si>
  <si>
    <t>056-CS-1216B -000</t>
  </si>
  <si>
    <t>2025-056-CS-1216B -000-0.0-0.3</t>
  </si>
  <si>
    <t>BMP 0 TO EMP 0.077</t>
  </si>
  <si>
    <t>MERRIWOOD DR</t>
  </si>
  <si>
    <t>056-CS-1174H -000</t>
  </si>
  <si>
    <t>2025-056-CS-1174H -000-0.0-0.1</t>
  </si>
  <si>
    <t>BMP 0 TO EMP 0.237</t>
  </si>
  <si>
    <t>BLANKENBAKER LN FRONTAGE RD 1</t>
  </si>
  <si>
    <t>056-CR-1003B -080</t>
  </si>
  <si>
    <t>2025-056-CR-1003B -080-0.0-0.2</t>
  </si>
  <si>
    <t>CANTERBROOK DR</t>
  </si>
  <si>
    <t>056-CS-2465H -000</t>
  </si>
  <si>
    <t>2025-056-CS-2465H -000-0.0-0.1</t>
  </si>
  <si>
    <t>BRIDLEWOOD DR</t>
  </si>
  <si>
    <t>056-CS-2313H -000</t>
  </si>
  <si>
    <t>2025-056-CS-2313H -000-0.0-0.1</t>
  </si>
  <si>
    <t>BMP 0 TO EMP 0.124</t>
  </si>
  <si>
    <t>SUNRIDGE AVE</t>
  </si>
  <si>
    <t>056-CS-1916H -000</t>
  </si>
  <si>
    <t>2025-056-CS-1916H -000-0.0-0.1</t>
  </si>
  <si>
    <t>BMP 0 TO EMP 0.137</t>
  </si>
  <si>
    <t>SABERDEE DR</t>
  </si>
  <si>
    <t>056-CS-1678C -000</t>
  </si>
  <si>
    <t>2025-056-CS-1678C -000-0.0-0.1</t>
  </si>
  <si>
    <t>BMP 0 TO EMP 0.045</t>
  </si>
  <si>
    <t>CHARBDIN CT</t>
  </si>
  <si>
    <t>056-CS-1677B -000</t>
  </si>
  <si>
    <t>2025-056-CS-1677B -000-0.0-0.0</t>
  </si>
  <si>
    <t>HIGH CANYON RD</t>
  </si>
  <si>
    <t>056-CS-1508B -000</t>
  </si>
  <si>
    <t>2025-056-CS-1508B -000-0.0-0.1</t>
  </si>
  <si>
    <t>BMP 0 TO EMP 0.221</t>
  </si>
  <si>
    <t>TWIN HILL RD</t>
  </si>
  <si>
    <t>056-CS-1322B -000</t>
  </si>
  <si>
    <t>2025-056-CS-1322B -000-0.0-0.2</t>
  </si>
  <si>
    <t>BMP 0 TO EMP 0.263</t>
  </si>
  <si>
    <t>DRAINAGE PROBLEMS</t>
  </si>
  <si>
    <t>CHARBDIN PL</t>
  </si>
  <si>
    <t>056-CS-1285B -000</t>
  </si>
  <si>
    <t>2025-056-CS-1285B -000-0.0-0.3</t>
  </si>
  <si>
    <t>BMP 0 TO EMP 0.397</t>
  </si>
  <si>
    <t>ST REGIS LN</t>
  </si>
  <si>
    <t>056-CS-1225H -000</t>
  </si>
  <si>
    <t>2025-056-CS-1225H -000-0.0-0.4</t>
  </si>
  <si>
    <t>CROFTON RD</t>
  </si>
  <si>
    <t>056-CS-1193B -000</t>
  </si>
  <si>
    <t>2025-056-CS-1193B -000-0.0-0.4</t>
  </si>
  <si>
    <t>BMP 0 TO EMP 0.496</t>
  </si>
  <si>
    <t>AINTREE WAY</t>
  </si>
  <si>
    <t>056-CS-1139H -000</t>
  </si>
  <si>
    <t>2025-056-CS-1139H -000-0.0-0.5</t>
  </si>
  <si>
    <t>CAMARGO RD</t>
  </si>
  <si>
    <t>056-CS-1138B -000</t>
  </si>
  <si>
    <t>2025-056-CS-1138B -000-0.0-0.4</t>
  </si>
  <si>
    <t>BMP 0.219 TO EMP 0.545</t>
  </si>
  <si>
    <t>MAHAN DR</t>
  </si>
  <si>
    <t>056-CS-1118H -000</t>
  </si>
  <si>
    <t>2025-056-CS-1118H -000-0.2-0.5</t>
  </si>
  <si>
    <t>BMP 0 TO EMP 0.730</t>
  </si>
  <si>
    <t>LINCOLN RD</t>
  </si>
  <si>
    <t>056-CS-1063H -000</t>
  </si>
  <si>
    <t>2025-056-CS-1063H -000-0.0-0.7</t>
  </si>
  <si>
    <t>BMP 0.287 INT SPOKANE WAY TO EMP 0.594 INT LEXINGTON LN</t>
  </si>
  <si>
    <t>TEN BROECK WAY</t>
  </si>
  <si>
    <t>056-CS-1053C -000</t>
  </si>
  <si>
    <t>Ten Broeck</t>
  </si>
  <si>
    <t>2025-056-CS-1053C -000-0.3-0.6</t>
  </si>
  <si>
    <t>BMP 0.546 TO EMP 0.947</t>
  </si>
  <si>
    <t>JANLYN RD</t>
  </si>
  <si>
    <t>056-CS-1029H -000</t>
  </si>
  <si>
    <t>2025-056-CS-1029H -000-0.5-0.9</t>
  </si>
  <si>
    <t>BMP 0 TO EMP 1.120</t>
  </si>
  <si>
    <t>BLOSSOM LN</t>
  </si>
  <si>
    <t>056-CS-1007C -000</t>
  </si>
  <si>
    <t>2025-056-CS-1007C -000-0.0-1.1</t>
  </si>
  <si>
    <t>HERMITAGE CT</t>
  </si>
  <si>
    <t>056-CS-2312C -000</t>
  </si>
  <si>
    <t>2025-056-CS-2312C -000-0.0-0.0</t>
  </si>
  <si>
    <t>BMP 0 TO EMP 0.115</t>
  </si>
  <si>
    <t>MALVERN HILL RD</t>
  </si>
  <si>
    <t>056-CS-1775C -000</t>
  </si>
  <si>
    <t>2025-056-CS-1775C -000-0.1-0.0</t>
  </si>
  <si>
    <t>BMP 0 TO EMP 0.032</t>
  </si>
  <si>
    <t>CASSIA CT</t>
  </si>
  <si>
    <t>056-CS-1698B -000</t>
  </si>
  <si>
    <t>2025-056-CS-1698B -000-0.0-0.0</t>
  </si>
  <si>
    <t>BMP 0 TO EMP 0.140</t>
  </si>
  <si>
    <t>RHETT BUTLER DR</t>
  </si>
  <si>
    <t>056-CS-1658C -000</t>
  </si>
  <si>
    <t>2025-056-CS-1658C -000-0.0-0.1</t>
  </si>
  <si>
    <t>BMP 0 TO EMP 0.191</t>
  </si>
  <si>
    <t>BAYOU WAY</t>
  </si>
  <si>
    <t>056-CS-1508C -000</t>
  </si>
  <si>
    <t>2025-056-CS-1508C -000-0.2-0.0</t>
  </si>
  <si>
    <t>BMP  0 TO EMP 0.239</t>
  </si>
  <si>
    <t>AXMINSTER DR</t>
  </si>
  <si>
    <t>056-CS-1486H -000</t>
  </si>
  <si>
    <t>2025-056-CS-1486H -000-0.0-0.2</t>
  </si>
  <si>
    <t>BMP 0 TO EMP 0.119</t>
  </si>
  <si>
    <t>CLOVERNOOK RD</t>
  </si>
  <si>
    <t>056-CS-1471B -000</t>
  </si>
  <si>
    <t>2025-056-CS-1471B -000-0.0-0.1</t>
  </si>
  <si>
    <t>BMP 0 TO EMP 0.743</t>
  </si>
  <si>
    <t>WARNER AVE</t>
  </si>
  <si>
    <t>056-CS-1123G -000</t>
  </si>
  <si>
    <t>Saint Matthews</t>
  </si>
  <si>
    <t>2025-056-CS-1123G -000-0.0-0.7</t>
  </si>
  <si>
    <t>BMP 0 TO EMP 0.533</t>
  </si>
  <si>
    <t>HARRIS PL</t>
  </si>
  <si>
    <t>056-CS-1114C -000</t>
  </si>
  <si>
    <t>2025-056-CS-1114C -000-0.0-0.5</t>
  </si>
  <si>
    <t>BMP 0 INT CROFTON RD TO EMP 0.458 INT CHARBDIN PL</t>
  </si>
  <si>
    <t>ROUND RIDGE RD</t>
  </si>
  <si>
    <t>056-CS-1100B -000</t>
  </si>
  <si>
    <t>2025-056-CS-1100B -000-0.0-0.5</t>
  </si>
  <si>
    <t>BMP 0 TO EMP 0.527</t>
  </si>
  <si>
    <t>MARQUETTE DR</t>
  </si>
  <si>
    <t>056-CS-1081C -000</t>
  </si>
  <si>
    <t>2025-056-CS-1081C -000-0.0-0.5</t>
  </si>
  <si>
    <t>BMP 0 TO EMP 0.713</t>
  </si>
  <si>
    <t>DANNYWOOD RD</t>
  </si>
  <si>
    <t>056-CS-1070H -000</t>
  </si>
  <si>
    <t>2025-056-CS-1070H -000-0.0-0.7</t>
  </si>
  <si>
    <t>GRANDVIEW AVE</t>
  </si>
  <si>
    <t>056-CS-1055G -000</t>
  </si>
  <si>
    <t>2025-056-CS-1055G -000-0.0-0.7</t>
  </si>
  <si>
    <t>BMP .3 INT HALLIFAX DR TO EMP 0.925 INT NORTHUMBERLAND DR</t>
  </si>
  <si>
    <t>LUNENBURG DR</t>
  </si>
  <si>
    <t>056-CS-1025C -000</t>
  </si>
  <si>
    <t>Worthington Hills</t>
  </si>
  <si>
    <t>2025-056-CS-1025C -000-0.3-0.9</t>
  </si>
  <si>
    <t>BMP 0 TO EMP 0.292 INT HARRIS PL</t>
  </si>
  <si>
    <t>SPOT BASE FAILURES</t>
  </si>
  <si>
    <t>COLUMBIA AVE</t>
  </si>
  <si>
    <t>056-CS-1270C -000</t>
  </si>
  <si>
    <t>2025-056-CS-1270C -000-0.0-0.3</t>
  </si>
  <si>
    <t>BMP 0 TO EMP 0.294</t>
  </si>
  <si>
    <t>DARLEY DR</t>
  </si>
  <si>
    <t>056-CS-1264C -000</t>
  </si>
  <si>
    <t>2025-056-CS-1264C -000-0.0-0.3</t>
  </si>
  <si>
    <t>BMP 0 TO EMP 0.583</t>
  </si>
  <si>
    <t>NARWOOD DR</t>
  </si>
  <si>
    <t>056-CS-1090H -000</t>
  </si>
  <si>
    <t>2025-056-CS-1090H -000-0.0-0.6</t>
  </si>
  <si>
    <t>BMP 0 WEST PORT RD TO EMP 0.574 INT RUDY LN</t>
  </si>
  <si>
    <t>AMBRIDGE DR</t>
  </si>
  <si>
    <t>056-CS-1063B -000</t>
  </si>
  <si>
    <t>Windy Hills</t>
  </si>
  <si>
    <t>2025-056-CS-1063B -000-0.0-0.6</t>
  </si>
  <si>
    <t>BMP 0.701 TO EMP 0.855</t>
  </si>
  <si>
    <t>LYNNBROOK DR</t>
  </si>
  <si>
    <t>056-CS-1039H -000</t>
  </si>
  <si>
    <t>2025-056-CS-1039H -000-0.7-0.9</t>
  </si>
  <si>
    <t>BMP 0 TO EMP 0.163</t>
  </si>
  <si>
    <t>SAVANNAH RD</t>
  </si>
  <si>
    <t>056-CS-1585C -000</t>
  </si>
  <si>
    <t>2025-056-CS-1585C -000-0.0-0.2</t>
  </si>
  <si>
    <t>BMP 0.073 TO EMP 0.338</t>
  </si>
  <si>
    <t>2025-056-CS-1254C -000-0.1-0.3</t>
  </si>
  <si>
    <t>BMP 0.154 TO EMP 0.345</t>
  </si>
  <si>
    <t>BASE FAILURE AND DRAINAGE</t>
  </si>
  <si>
    <t>SEARS AVE</t>
  </si>
  <si>
    <t>056-CS-1185B -000</t>
  </si>
  <si>
    <t>2025-056-CS-1185B -000-0.2-0.3</t>
  </si>
  <si>
    <t>SPOT BASE REPAIRS</t>
  </si>
  <si>
    <t>VIRGINIA AVE</t>
  </si>
  <si>
    <t>056-CS-1117C -000</t>
  </si>
  <si>
    <t>2025-056-CS-1117C -000-0.0-0.5</t>
  </si>
  <si>
    <t>BMP 0.37 TO EMP 0.324</t>
  </si>
  <si>
    <t>MASSIE AVE</t>
  </si>
  <si>
    <t>056-CS-1015B -000</t>
  </si>
  <si>
    <t>2025-056-CS-1015B -000-0.0-0.4</t>
  </si>
  <si>
    <t>BMP 0 TO EMP 0.199</t>
  </si>
  <si>
    <t>SPOKANE WAY</t>
  </si>
  <si>
    <t>056-CS-1543C -000</t>
  </si>
  <si>
    <t>2025-056-CS-1543C -000-0.0-0.2</t>
  </si>
  <si>
    <t>BMP 0.350 INT HURSTBOURNE VILLAGE DR TO EMP 0.480</t>
  </si>
  <si>
    <t>BUNSEN PKWY</t>
  </si>
  <si>
    <t>056-CS-1013H -000</t>
  </si>
  <si>
    <t>2025-056-CS-1013H -000-0.4-0.5</t>
  </si>
  <si>
    <t>BMP 0 TO EMP 0.213 INT THIERMAN LN</t>
  </si>
  <si>
    <t>BASE FAILURE AND DRAINAGE ISSUE</t>
  </si>
  <si>
    <t>LYNDON WAY</t>
  </si>
  <si>
    <t>056-CS-1240B -000</t>
  </si>
  <si>
    <t>2025-056-CS-1240B -000-0.0-0.2</t>
  </si>
  <si>
    <t>Other than base failure location road is in good shape.  Two of the base failures could be slides developing.</t>
  </si>
  <si>
    <t>MCCAMMON RIDGE RD</t>
  </si>
  <si>
    <t>055-CS-1015  -000</t>
  </si>
  <si>
    <t>McKee</t>
  </si>
  <si>
    <t>2025-055-CS-1015  -000-0.0-2.1</t>
  </si>
  <si>
    <t>Some base failures down to rock.  Alligator cracking</t>
  </si>
  <si>
    <t>OLD COUNTY RD</t>
  </si>
  <si>
    <t>055-CS-1002  -000</t>
  </si>
  <si>
    <t>2025-055-CS-1002  -000-0.0-0.8</t>
  </si>
  <si>
    <t>A spur off same road with Walmart and McDonalds</t>
  </si>
  <si>
    <t>MILLSTONE WAY</t>
  </si>
  <si>
    <t>054-CS-7025  -000</t>
  </si>
  <si>
    <t>Hanson</t>
  </si>
  <si>
    <t>2025-054-CS-7025  -000-0.0-0.1</t>
  </si>
  <si>
    <t xml:space="preserve">The road has a gas station, a new McDonald’s being built, a farm store and Walmart.  </t>
  </si>
  <si>
    <t>MEMORIAL DR</t>
  </si>
  <si>
    <t>054-CS-7023  -000</t>
  </si>
  <si>
    <t>2025-054-CS-7023  -000-0.0-0.3</t>
  </si>
  <si>
    <t>EAST CLARK ST</t>
  </si>
  <si>
    <t>054-CS-3024  -000</t>
  </si>
  <si>
    <t>Earlington</t>
  </si>
  <si>
    <t>2025-054-CS-3024  -000-0.0-0.1</t>
  </si>
  <si>
    <t>Road has new head walls installed on box culverts,  leads to the Hanson City maintenance barn and has several homes along the roadway.</t>
  </si>
  <si>
    <t>NORTHWEST RAILROAD ST</t>
  </si>
  <si>
    <t>054-CS-7008  -000</t>
  </si>
  <si>
    <t>2025-054-CS-7008  -000-0.0-0.2</t>
  </si>
  <si>
    <t>Roadway is in awful condition and needs repairs sooner than later</t>
  </si>
  <si>
    <t>SOUTH BAILEY ST</t>
  </si>
  <si>
    <t>054-CS-7015  -000</t>
  </si>
  <si>
    <t>2025-054-CS-7015  -000-0.0-0.1</t>
  </si>
  <si>
    <t>Although the pattern blocking isn’t horrible, the cracking and potholes are poor and numerous throughout the whole roadway.</t>
  </si>
  <si>
    <t>NORTH LIVINGSTON ST</t>
  </si>
  <si>
    <t>054-CS-7009  -000</t>
  </si>
  <si>
    <t>2025-054-CS-7009  -000-0.0-0.6</t>
  </si>
  <si>
    <t>Roadway is in horrible shape, was also recommended on a flex program years ago.</t>
  </si>
  <si>
    <t>WOODLAWN AVE</t>
  </si>
  <si>
    <t>054-CS-3039  -000</t>
  </si>
  <si>
    <t>2025-054-CS-3039  -000-0.3-0.5</t>
  </si>
  <si>
    <t>Road was sent in as a flex fund road several years ago, should have been paved then but is still in need of repairs</t>
  </si>
  <si>
    <t>WEST HIGHLAND PARK</t>
  </si>
  <si>
    <t>054-CS-3037  -000</t>
  </si>
  <si>
    <t>2025-054-CS-3037  -000-0.0-0.3</t>
  </si>
  <si>
    <t>Roadway in the same flex roadway program that needed paving years ago, still in dire need of repaving.</t>
  </si>
  <si>
    <t>SOUTH HIGHLAND AVE</t>
  </si>
  <si>
    <t>054-CS-3033  -000</t>
  </si>
  <si>
    <t>2025-054-CS-3033  -000-0.0-0.4</t>
  </si>
  <si>
    <t>Would benefit a lot of people but this area is some of the better roads I’ve done.</t>
  </si>
  <si>
    <t>051-CS-2005  -000</t>
  </si>
  <si>
    <t>Corydon</t>
  </si>
  <si>
    <t>Henderson</t>
  </si>
  <si>
    <t>2025-051-CS-2005  -000-0.0-0.4</t>
  </si>
  <si>
    <t>If we do all of the other ones around this area then it would only make sense to do this as well.</t>
  </si>
  <si>
    <t>051-CS-2021  -000</t>
  </si>
  <si>
    <t>2025-051-CS-2021  -000-0.0-0.5</t>
  </si>
  <si>
    <t>Not necessary</t>
  </si>
  <si>
    <t>PENTECOST ST</t>
  </si>
  <si>
    <t>051-CS-2019  -000</t>
  </si>
  <si>
    <t>2025-051-CS-2019  -000-0.0-0.0</t>
  </si>
  <si>
    <t>Beneficial yes, necessary no</t>
  </si>
  <si>
    <t>POWELL ST</t>
  </si>
  <si>
    <t>051-CS-2007  -000</t>
  </si>
  <si>
    <t>2025-051-CS-2007  -000-0.0-0.3</t>
  </si>
  <si>
    <t>Grass growing in cracks</t>
  </si>
  <si>
    <t>8TH ST</t>
  </si>
  <si>
    <t>051-CS-2014  -000</t>
  </si>
  <si>
    <t>2025-051-CS-2014  -000-0.0-0.2</t>
  </si>
  <si>
    <t>Church and numerous homes.</t>
  </si>
  <si>
    <t>HANCOCK ST</t>
  </si>
  <si>
    <t>051-CS-2017  -000</t>
  </si>
  <si>
    <t>2025-051-CS-2017  -000-0.3-0.0</t>
  </si>
  <si>
    <t>Roa runs between shopping center and high school and sports complex, high traffic area.</t>
  </si>
  <si>
    <t>GARDEN MILE RD</t>
  </si>
  <si>
    <t>051-CS-1132  -000</t>
  </si>
  <si>
    <t>2025-051-CS-1132  -000-0.0-0.9</t>
  </si>
  <si>
    <t>Several patches and potholes filled in.</t>
  </si>
  <si>
    <t>7TH ST</t>
  </si>
  <si>
    <t>051-CS-2008  -000</t>
  </si>
  <si>
    <t>2025-051-CS-2008  -000-0.0-0.3</t>
  </si>
  <si>
    <t>Yes, worst road out of these 9 by far</t>
  </si>
  <si>
    <t>051-CS-2006  -000</t>
  </si>
  <si>
    <t>2025-051-CS-2006  -000-0.0-0.2</t>
  </si>
  <si>
    <t>This road would benefit from a repaving.</t>
  </si>
  <si>
    <t>BELL ST</t>
  </si>
  <si>
    <t>051-CS-2002  -000</t>
  </si>
  <si>
    <t>2025-051-CS-2002  -000-0.0-0.3</t>
  </si>
  <si>
    <t>BMP 0 TO EMP 0.217</t>
  </si>
  <si>
    <t>NEW CIRCLE DR</t>
  </si>
  <si>
    <t>050-CS-2056  -000</t>
  </si>
  <si>
    <t>Horse Cave</t>
  </si>
  <si>
    <t>2025-050-CS-2056  -000-0.0-0.2</t>
  </si>
  <si>
    <t xml:space="preserve">BMP 0 TO EMP 0.628. App separated these 3 segments but are probably intended to be taken as a whole. This price is reasonable for all 3 segments. </t>
  </si>
  <si>
    <t>050-CS-2076  -000</t>
  </si>
  <si>
    <t>2025-050-CS-2076  -000-0.2-0.4</t>
  </si>
  <si>
    <t>BMP 0 TO EMP0.489</t>
  </si>
  <si>
    <t>NEW ST</t>
  </si>
  <si>
    <t>050-CS-2055  -000</t>
  </si>
  <si>
    <t>2025-050-CS-2055  -000-0.0-0.5</t>
  </si>
  <si>
    <t>Roadway consists of asphalt base. Final surface hasn’t been placed in what appears to be quite some time. See photos.</t>
  </si>
  <si>
    <t>HICKORY CT</t>
  </si>
  <si>
    <t>049-CS-1173  -000</t>
  </si>
  <si>
    <t>Cynthiana</t>
  </si>
  <si>
    <t>2025-049-CS-1173  -000-0.0-0.1</t>
  </si>
  <si>
    <t>BMP 0.086 S POPLAR ST TO EMP 0.182 S LOCUST ST</t>
  </si>
  <si>
    <t>W PIKE ST</t>
  </si>
  <si>
    <t>049-CS-1011  -000</t>
  </si>
  <si>
    <t>2025-049-CS-1011  -000-0.1-0.2</t>
  </si>
  <si>
    <t>BMP 0.102 INT WILSON AVE TO EMP 0.308 INT US 62E</t>
  </si>
  <si>
    <t>N ELMARCH AVE</t>
  </si>
  <si>
    <t>049-CS-1033  -000</t>
  </si>
  <si>
    <t>2025-049-CS-1033  -000-0.1-0.3</t>
  </si>
  <si>
    <t>BMP 0.198 INT SERGENT ST TO EMP 0.295 INT WILSON ST</t>
  </si>
  <si>
    <t>KEISTER ST</t>
  </si>
  <si>
    <t>048-CS-6018  -000</t>
  </si>
  <si>
    <t>Evarts</t>
  </si>
  <si>
    <t>2025-048-CS-6018  -000-0.2-0.3</t>
  </si>
  <si>
    <t>BMP 0.034 TO EMP 0.089</t>
  </si>
  <si>
    <t>SERGENT ST</t>
  </si>
  <si>
    <t>048-CS-6035  -000</t>
  </si>
  <si>
    <t>2025-048-CS-6035  -000-0.0-0.1</t>
  </si>
  <si>
    <t>bmp 0 MOUNTAIN VIEW TR TO EMP 0.097 INT MAIN ST</t>
  </si>
  <si>
    <t>048-CS-1055  -000</t>
  </si>
  <si>
    <t>2025-048-CS-1055  -000-0.1-0.0</t>
  </si>
  <si>
    <t>BMP 0 INT MEADOW DR TO EMP 0.070 INT IVY HL</t>
  </si>
  <si>
    <t>CANYON DR</t>
  </si>
  <si>
    <t>048-CS-1012  -000</t>
  </si>
  <si>
    <t>2025-048-CS-1012  -000-0.0-0.1</t>
  </si>
  <si>
    <t>JORDAN LN</t>
  </si>
  <si>
    <t>048-CS-6040  -000</t>
  </si>
  <si>
    <t>2025-048-CS-6040  -000-0.0-0.2</t>
  </si>
  <si>
    <t>BMP 0 INT River St TO EMP 0.103</t>
  </si>
  <si>
    <t>POPLAR TER</t>
  </si>
  <si>
    <t>048-CS-1054  -000</t>
  </si>
  <si>
    <t>2025-048-CS-1054  -000-0.0-0.1</t>
  </si>
  <si>
    <t>BMP 0 CITY LIMIT TO EMP 0.720 INT LINCOLN PKWY</t>
  </si>
  <si>
    <t>SPORTSMAN LAKE RD</t>
  </si>
  <si>
    <t>047-CS-1520  -000</t>
  </si>
  <si>
    <t>Elizabethtown</t>
  </si>
  <si>
    <t>2025-047-CS-1520  -000-0.0-0.7</t>
  </si>
  <si>
    <t>BMP 0 TO EMP 0.924</t>
  </si>
  <si>
    <t>KITTY HAWK DR</t>
  </si>
  <si>
    <t>047-CS-1620  -000</t>
  </si>
  <si>
    <t>2025-047-CS-1620  -000-0.0-0.9</t>
  </si>
  <si>
    <t>BMP 0 TO EMP 0.458</t>
  </si>
  <si>
    <t>UNIVERSITY DR</t>
  </si>
  <si>
    <t>047-CS-1133  -000</t>
  </si>
  <si>
    <t>2025-047-CS-1133  -000-0.0-0.5</t>
  </si>
  <si>
    <t>BMP 0.165 TO EMP 0.50</t>
  </si>
  <si>
    <t>DIECKS DR</t>
  </si>
  <si>
    <t>047-CS-1061  -000</t>
  </si>
  <si>
    <t>2025-047-CS-1061  -000-0.2-0.5</t>
  </si>
  <si>
    <t>BMP 0.51 INT WILLIAMS ST TO EMP 1.408 INT N MULBERRY ST</t>
  </si>
  <si>
    <t>047-CS-1320  -000</t>
  </si>
  <si>
    <t>2025-047-CS-1320  -000-0.5-1.4</t>
  </si>
  <si>
    <t>BMP 0 TO EMP 1.090</t>
  </si>
  <si>
    <t>KENWOOD DR</t>
  </si>
  <si>
    <t>045-CS-3054  -000</t>
  </si>
  <si>
    <t>2025-045-CS-3054  -000-0.0-1.1</t>
  </si>
  <si>
    <t>BMP 0 TO EMP 0.064</t>
  </si>
  <si>
    <t>DEERING CT</t>
  </si>
  <si>
    <t>045-CS-3079  -000</t>
  </si>
  <si>
    <t>2025-045-CS-3079  -000-0.0-0.1</t>
  </si>
  <si>
    <t>BMP  0 TO EMP 0.412</t>
  </si>
  <si>
    <t>THOMPSON RD</t>
  </si>
  <si>
    <t>045-CS-3031  -000</t>
  </si>
  <si>
    <t>2025-045-CS-3031  -000-0.0-0.4</t>
  </si>
  <si>
    <t>BMP 0 INT US 23 TO EMP 0.269</t>
  </si>
  <si>
    <t>045-CS-2155  -000</t>
  </si>
  <si>
    <t>Flatwoods</t>
  </si>
  <si>
    <t>2025-045-CS-2155  -000-0.0-0.3</t>
  </si>
  <si>
    <t>BMP 0 INT ARGILLITE RD TO EMP 0.17 INT TURLEY AVE</t>
  </si>
  <si>
    <t>045-CS-2149  -000</t>
  </si>
  <si>
    <t>2025-045-CS-2149  -000-0.0-0.2</t>
  </si>
  <si>
    <t>BMP 0 TO EMP 0.23</t>
  </si>
  <si>
    <t>DIEDRICH DR</t>
  </si>
  <si>
    <t>045-CS-2130  -000</t>
  </si>
  <si>
    <t>2025-045-CS-2130  -000-0.0-0.2</t>
  </si>
  <si>
    <t>BMP 0 INT ARGILLITE RD TO EMP 0.54</t>
  </si>
  <si>
    <t>TURLEY AVE</t>
  </si>
  <si>
    <t>045-CS-2147  -000</t>
  </si>
  <si>
    <t>2025-045-CS-2147  -000-0.0-0.1</t>
  </si>
  <si>
    <t>BMP 0 INT FRANKLIN AVE TO EMP 0.143 IN MARYLAND AVE</t>
  </si>
  <si>
    <t>RODGERS AVE</t>
  </si>
  <si>
    <t>045-CS-4043  -000</t>
  </si>
  <si>
    <t>Raceland</t>
  </si>
  <si>
    <t>2025-045-CS-4043  -000-0.0-0.1</t>
  </si>
  <si>
    <t>BMP 0.68 INT MULBERRY ST TO EMP 0.187</t>
  </si>
  <si>
    <t>GRAYSON ST</t>
  </si>
  <si>
    <t>043-CS-1022  -000</t>
  </si>
  <si>
    <t>Leitchfield</t>
  </si>
  <si>
    <t>2025-043-CS-1022  -000-0.1-0.2</t>
  </si>
  <si>
    <t>BMP 0.005 TO EMP 0.082</t>
  </si>
  <si>
    <t>NANCYE DR</t>
  </si>
  <si>
    <t>043-CS-1048  -000</t>
  </si>
  <si>
    <t>2025-043-CS-1048  -000-0.0-0.1</t>
  </si>
  <si>
    <t>BMP 0.112 INT SUNBEAM RD TO EMP 0.295</t>
  </si>
  <si>
    <t>043-CS-1006  -000</t>
  </si>
  <si>
    <t>2025-043-CS-1006  -000-0.1-0.3</t>
  </si>
  <si>
    <t>BMP 0 INT DESHEA DR TO EMP 0.161</t>
  </si>
  <si>
    <t>CHRISTLAND DR</t>
  </si>
  <si>
    <t>043-CS-1063  -000</t>
  </si>
  <si>
    <t>2025-043-CS-1063  -000-0.0-0.2</t>
  </si>
  <si>
    <t>BMP 0 INT GRAYSON ST TO EMP 0.230 INT CHRISTLAND DR</t>
  </si>
  <si>
    <t>DESHEA DR</t>
  </si>
  <si>
    <t>043-CS-1049  -000</t>
  </si>
  <si>
    <t>2025-043-CS-1049  -000-0.0-0.2</t>
  </si>
  <si>
    <t>BMP 0 KY-79 TO EMP 0.159 INT S MAIN ST</t>
  </si>
  <si>
    <t>SOUTHLAND DR</t>
  </si>
  <si>
    <t>043-CS-3010  -000</t>
  </si>
  <si>
    <t>Caneyville</t>
  </si>
  <si>
    <t>2025-043-CS-3010  -000-0.0-0.2</t>
  </si>
  <si>
    <t>BMP 0 INT CEMETERY RD TO EMP 0.171 INT E MAPLE ST</t>
  </si>
  <si>
    <t>VINE ST</t>
  </si>
  <si>
    <t>043-CS-3007  -000</t>
  </si>
  <si>
    <t>2025-043-CS-3007  -000-0.0-0.2</t>
  </si>
  <si>
    <t>BMP 0.333 INT CHRISTLAND DR TO EMP 0.601 INT LILAC RD</t>
  </si>
  <si>
    <t>2025-043-CS-1022  -000-0.6-0.3</t>
  </si>
  <si>
    <t>BMP 0 KY-185 TO EMP 0.068</t>
  </si>
  <si>
    <t>CEMETERY ST</t>
  </si>
  <si>
    <t>043-CS-3027  -000</t>
  </si>
  <si>
    <t>2025-043-CS-3027  -000-0.0-0.1</t>
  </si>
  <si>
    <t xml:space="preserve">BMP 0 INT BUCKEYE ST TO EMP 0.093. Curb and gutter, will need milled </t>
  </si>
  <si>
    <t>DAN TURNER AVE</t>
  </si>
  <si>
    <t>040-CS-1068  -000</t>
  </si>
  <si>
    <t>Lancaster</t>
  </si>
  <si>
    <t>2025-040-CS-1068  -000-0.0-0.1</t>
  </si>
  <si>
    <t xml:space="preserve">BMP 0 TO EMP 0.540. Curb and gutter, will need milled. </t>
  </si>
  <si>
    <t>PIN OAK DR</t>
  </si>
  <si>
    <t>040-CS-1045  -000</t>
  </si>
  <si>
    <t>2025-040-CS-1045  -000-0.0-0.5</t>
  </si>
  <si>
    <t>BMP 0 TO EMP 0.275. Curb and gutter, will need milled. Has a two strip patches</t>
  </si>
  <si>
    <t>MILES DR</t>
  </si>
  <si>
    <t>040-CS-1039  -000</t>
  </si>
  <si>
    <t>2025-040-CS-1039  -000-0.3-0.0</t>
  </si>
  <si>
    <t>SOUTH PAULDING ST</t>
  </si>
  <si>
    <t>040-CS-1022  -000</t>
  </si>
  <si>
    <t>2025-040-CS-1022  -000-0.1-0.1</t>
  </si>
  <si>
    <t>BMP 0 TO EMP 0.462. Back half has curb and gutter, will need milled. One small strip patch.</t>
  </si>
  <si>
    <t>MAPLEWOOD DR</t>
  </si>
  <si>
    <t>040-CS-1042  -000</t>
  </si>
  <si>
    <t>2025-040-CS-1042  -000-0.0-0.5</t>
  </si>
  <si>
    <t>BMP 0 TO EMP 0.139</t>
  </si>
  <si>
    <t>NORTH PAULDING ST</t>
  </si>
  <si>
    <t>040-CS-1023  -000</t>
  </si>
  <si>
    <t>2025-040-CS-1023  -000-0.0-0.1</t>
  </si>
  <si>
    <t xml:space="preserve">BMP 0 TO EMP 0.094. Curb and gutter, will need milled. </t>
  </si>
  <si>
    <t>YORK ST</t>
  </si>
  <si>
    <t>040-CS-1047  -000</t>
  </si>
  <si>
    <t>2025-040-CS-1047  -000-0.0-0.1</t>
  </si>
  <si>
    <t xml:space="preserve">BMP 0 INT E MAPLE AVE TO EMP 0.105. Curb and gutter, will need milled. </t>
  </si>
  <si>
    <t>MARTIN LUTHER KING DR</t>
  </si>
  <si>
    <t>040-CS-1077  -000</t>
  </si>
  <si>
    <t>2025-040-CS-1077  -000-0.0-0.1</t>
  </si>
  <si>
    <t xml:space="preserve">BMP 0 TO EMP 0.295. Curb and gutter, will need milled. </t>
  </si>
  <si>
    <t>HIGHLAND AVE</t>
  </si>
  <si>
    <t>040-CS-1027  -000</t>
  </si>
  <si>
    <t>2025-040-CS-1027  -000-0.0-0.3</t>
  </si>
  <si>
    <t xml:space="preserve">BMP 0 TO EMP 0.259. Curb and gutter, will need milled. </t>
  </si>
  <si>
    <t>OWSLEY DR</t>
  </si>
  <si>
    <t>040-CS-1001  -000</t>
  </si>
  <si>
    <t>2025-040-CS-1001  -000-0.0-0.3</t>
  </si>
  <si>
    <t xml:space="preserve">BMP 0 TO EMP 0.217. Curb and gutter, will need milled. </t>
  </si>
  <si>
    <t>ARVIN DR</t>
  </si>
  <si>
    <t>040-CS-1037  -000</t>
  </si>
  <si>
    <t>2025-040-CS-1037  -000-0.0-0.2</t>
  </si>
  <si>
    <t>BMP 0 TO EMP 0.169 INT LANCASTER CEMETERY RD 1. Small strip patch done</t>
  </si>
  <si>
    <t>CRAB ORCHARD ST</t>
  </si>
  <si>
    <t>040-CS-1006  -000</t>
  </si>
  <si>
    <t>2025-040-CS-1006  -000-0.0-0.2</t>
  </si>
  <si>
    <t>BMP 0.00 (FOLLOWING NOEL ST.) AND EMP .041…Green Street is actually Collin’s Street on this map. This evaluation is for Green Street, the highlighted road is actually Noel Street.</t>
  </si>
  <si>
    <t>GREEN ST</t>
  </si>
  <si>
    <t>039-CS-3011  -000</t>
  </si>
  <si>
    <t>Glencoe</t>
  </si>
  <si>
    <t>Gallatin</t>
  </si>
  <si>
    <t>2025-039-CS-3011  -000-0.0-0.0</t>
  </si>
  <si>
    <t xml:space="preserve">BMP 0 TO EMP 0.20 INT THIRD ST. Old concrete road with several base failures. Driving surface is in a particularly bad condition. </t>
  </si>
  <si>
    <t>CARR ST</t>
  </si>
  <si>
    <t>038-CS-2072  -000</t>
  </si>
  <si>
    <t>Fulton</t>
  </si>
  <si>
    <t>2025-038-CS-2072  -000-0.0-0.2</t>
  </si>
  <si>
    <t>BMP 0 TO EMP 0.437</t>
  </si>
  <si>
    <t>EDDINGS ST</t>
  </si>
  <si>
    <t>038-CS-2071  -000</t>
  </si>
  <si>
    <t>2025-038-CS-2071  -000-0.4-0.4</t>
  </si>
  <si>
    <t xml:space="preserve">BMP 0 TO EMP 0.173. Grass growing through cracks in roadway. </t>
  </si>
  <si>
    <t>038-CS-2059  -000</t>
  </si>
  <si>
    <t>2025-038-CS-2059  -000-0.0-0.2</t>
  </si>
  <si>
    <t>OLIVE ST</t>
  </si>
  <si>
    <t>038-CS-2096  -000</t>
  </si>
  <si>
    <t>2025-038-CS-2096  -000-0.0-0.1</t>
  </si>
  <si>
    <t>BMP 0 TO EMP 0.632. Old concrete road with extensive damage to driving surface. Cracks have broken and become large and will continue to grow. Project limits show ending at 0.632 mile point, however, road enters business lot at approximately the 0.54 (just beyond Bankers St).</t>
  </si>
  <si>
    <t>038-CS-2084  -000</t>
  </si>
  <si>
    <t>2025-038-CS-2084  -000-0.0-0.6</t>
  </si>
  <si>
    <t xml:space="preserve">BMP 0 TO EMP 0.158. </t>
  </si>
  <si>
    <t>FRIENDSHIP DR</t>
  </si>
  <si>
    <t>038-CS-2067  -000</t>
  </si>
  <si>
    <t>2025-038-CS-2067  -000-0.0-0.2</t>
  </si>
  <si>
    <t>BROWDER ST</t>
  </si>
  <si>
    <t>038-CS-2063  -000</t>
  </si>
  <si>
    <t>2025-038-CS-2063  -000-0.0-0.2</t>
  </si>
  <si>
    <t xml:space="preserve">BMP 0 TO EMP 0.079. Crack seal has been applied previously. New cracks are forming. </t>
  </si>
  <si>
    <t>NELSON TRIPP PL</t>
  </si>
  <si>
    <t>038-CS-2062  -000</t>
  </si>
  <si>
    <t>2025-038-CS-2062  -000-0.0-0.1</t>
  </si>
  <si>
    <t>038-CS-2061  -000</t>
  </si>
  <si>
    <t>2025-038-CS-2061  -000-0.0-0.1</t>
  </si>
  <si>
    <t>PLAIN ST</t>
  </si>
  <si>
    <t>038-CS-2058  -000</t>
  </si>
  <si>
    <t>2025-038-CS-2058  -000-0.0-0.1</t>
  </si>
  <si>
    <t>O K CLIFTON CIR</t>
  </si>
  <si>
    <t>038-CS-2032  -000</t>
  </si>
  <si>
    <t>2025-038-CS-2032  -000-0.0-0.4</t>
  </si>
  <si>
    <t>BMP 0 TO EMP 0.164. Grass growing through roadway and on street parking spots.</t>
  </si>
  <si>
    <t>WALNUT ST EXT</t>
  </si>
  <si>
    <t>038-CS-2028  -000</t>
  </si>
  <si>
    <t>2025-038-CS-2028  -000-0.0-0.2</t>
  </si>
  <si>
    <t>BMP 0 END OF 8TH ST TO EMP 0.347 INT HIGHLAND BLVD</t>
  </si>
  <si>
    <t>LIBERTY ST</t>
  </si>
  <si>
    <t>038-CS-1101  -000</t>
  </si>
  <si>
    <t>2025-038-CS-1101  -000-0.0-0.3</t>
  </si>
  <si>
    <t>BMP 0 INT VAN LEE BLVD TO EMP 0.425 INT BOONE ST</t>
  </si>
  <si>
    <t>CLAY ST</t>
  </si>
  <si>
    <t>038-CS-1078  -000</t>
  </si>
  <si>
    <t>2025-038-CS-1078  -000-0.0-0.4</t>
  </si>
  <si>
    <t>BMP 0  INT HOLLY ST TO EMP 0.074</t>
  </si>
  <si>
    <t>HOLLY CT</t>
  </si>
  <si>
    <t>038-CS-1055  -000</t>
  </si>
  <si>
    <t>2025-038-CS-1055  -000-0.0-0.1</t>
  </si>
  <si>
    <t>BMP 0 INT DQ ST TO EMP 0.117</t>
  </si>
  <si>
    <t>RUSSELL ST</t>
  </si>
  <si>
    <t>035-CS-1076  -000</t>
  </si>
  <si>
    <t>Flemingsburg</t>
  </si>
  <si>
    <t>2025-035-CS-1076  -000-0.0-0.1</t>
  </si>
  <si>
    <t>BMP 0 to EMP .0131</t>
  </si>
  <si>
    <t>LAKEPOINT AVE</t>
  </si>
  <si>
    <t>035-CS-1013  -000</t>
  </si>
  <si>
    <t>2025-035-CS-1013  -000-0.0-0.1</t>
  </si>
  <si>
    <t xml:space="preserve">BMP 0 INT MT. STERLING AVE TO EMP </t>
  </si>
  <si>
    <t>EAST ELECTRIC AVE</t>
  </si>
  <si>
    <t>035-CS-1033  -000</t>
  </si>
  <si>
    <t>2025-035-CS-1033  -000-0.0-0.1</t>
  </si>
  <si>
    <t>This road leads through downtown Owensboro, and ends right past the new convention center.  The intersections are cobble stones with numerous kick outs for parking</t>
  </si>
  <si>
    <t>EAST 2ND ST</t>
  </si>
  <si>
    <t>030-CS-1837  -000</t>
  </si>
  <si>
    <t>Owensboro</t>
  </si>
  <si>
    <t>2025-030-CS-1837  -000-0.0-1.0</t>
  </si>
  <si>
    <t>DAVIESS ST</t>
  </si>
  <si>
    <t>030-CS-1683  -000</t>
  </si>
  <si>
    <t>2025-030-CS-1683  -000-1.1-1.5</t>
  </si>
  <si>
    <t>2025-030-CS-1683  -000-1.1-1.3</t>
  </si>
  <si>
    <t>Extension of the road leading through downtown Owensboro, pass the new convention center with the cobblestone intersections.</t>
  </si>
  <si>
    <t>WEST 2ND ST</t>
  </si>
  <si>
    <t>030-CS-1354  -000</t>
  </si>
  <si>
    <t>2025-030-CS-1354  -000-0.0-0.4</t>
  </si>
  <si>
    <t>CHURCHILL DR</t>
  </si>
  <si>
    <t>030-CS-1747  -000</t>
  </si>
  <si>
    <t>2025-030-CS-1747  -000-0.0-0.2</t>
  </si>
  <si>
    <t>Concrete road that has fallen apart</t>
  </si>
  <si>
    <t>EAST 19TH ST</t>
  </si>
  <si>
    <t>030-CS-1745  -000</t>
  </si>
  <si>
    <t>2025-030-CS-1745  -000-0.9-1.1</t>
  </si>
  <si>
    <t>ALLEN ST</t>
  </si>
  <si>
    <t>030-CS-1684  -000</t>
  </si>
  <si>
    <t>2025-030-CS-1684  -000-1.1-1.3</t>
  </si>
  <si>
    <t>2025-030-CS-1684  -000-0.9-1.3</t>
  </si>
  <si>
    <t xml:space="preserve">BMP 0  INT VETERANS ST TO EMP 0.373 INT VETERANS ALY. Pavement breaking along edge of concrete gutter in several sections. </t>
  </si>
  <si>
    <t>CUMBERLAND DR</t>
  </si>
  <si>
    <t>029-CS-1026  -000</t>
  </si>
  <si>
    <t>Burkesville</t>
  </si>
  <si>
    <t>2025-029-CS-1026  -000-0.0-0.4</t>
  </si>
  <si>
    <t>BMP 0 INT S MAIN ST TO EMP 0.243 INT MAUPIN ALY. 1 utility cut.</t>
  </si>
  <si>
    <t>029-CS-1057  -000</t>
  </si>
  <si>
    <t>2025-029-CS-1057  -000-0.0-0.2</t>
  </si>
  <si>
    <t xml:space="preserve">BMP 0 TO EMP 0.267 INT ALLEN ST. 3 utility cuts. </t>
  </si>
  <si>
    <t>ELLIS ST</t>
  </si>
  <si>
    <t>029-CS-1049  -000</t>
  </si>
  <si>
    <t>2025-029-CS-1049  -000-0.0-0.3</t>
  </si>
  <si>
    <t xml:space="preserve">BMP 0 TO EMP .0457 JCT END OF BANK ST. Improvements - 3 new paved areas 33’x132’ 36’x66’ 12’x108’. 5 utility cuts. </t>
  </si>
  <si>
    <t>UPPER RIVER ST</t>
  </si>
  <si>
    <t>029-CS-1037  -000</t>
  </si>
  <si>
    <t>2025-029-CS-1037  -000-0.0-0.5</t>
  </si>
  <si>
    <t>BMP 0 INT HILL STREET TO EMP 0.186 INT N HIGH ST. 4 utility cuts.</t>
  </si>
  <si>
    <t>WEST SMITH ST</t>
  </si>
  <si>
    <t>029-CS-1060  -000</t>
  </si>
  <si>
    <t>2025-029-CS-1060  -000-0.0-0.2</t>
  </si>
  <si>
    <t>BMP 0 INT CHURCH ST TO EMP 0.409 INT STALCUP ST. 8 utility cuts. Improvements- One small new patched area (see picture).</t>
  </si>
  <si>
    <t>N HIGH ST | S HIGH ST</t>
  </si>
  <si>
    <t>029-CS-1048  -000</t>
  </si>
  <si>
    <t>2025-029-CS-1048  -000-0.0-0.4</t>
  </si>
  <si>
    <t xml:space="preserve">BMP 0 TI ENO 0.264 INT CUMBERLAND DR. No utility cuts. </t>
  </si>
  <si>
    <t>VETERANS ALY</t>
  </si>
  <si>
    <t>029-CS-1027  -000</t>
  </si>
  <si>
    <t>2025-029-CS-1027  -000-0.0-0.3</t>
  </si>
  <si>
    <t xml:space="preserve">BMP 0 INT JACKSON ST TO EMP 0.252 </t>
  </si>
  <si>
    <t>025-CS-1025  -000</t>
  </si>
  <si>
    <t>Winchester</t>
  </si>
  <si>
    <t>2025-025-CS-1025  -000-0.0-0.3</t>
  </si>
  <si>
    <t>BMP 0 TO EMP 0.610. Majority of the project is concrete. Concrete needs significant repairs. Blacktop only accounts for 0.2 MI of project. If plan is to overlay concrete, then funds should be reasonable.</t>
  </si>
  <si>
    <t>EARLY DR</t>
  </si>
  <si>
    <t>025-CS-1335  -000</t>
  </si>
  <si>
    <t>2025-025-CS-1335  -000-0.0-0.6</t>
  </si>
  <si>
    <t>BMP 0 INT N MAIN ST TO EMP 0.314 INT OAK ST</t>
  </si>
  <si>
    <t>MAGNOLIA ST</t>
  </si>
  <si>
    <t>025-CS-1017  -000</t>
  </si>
  <si>
    <t>2025-025-CS-1017  -000-0.0-0.3</t>
  </si>
  <si>
    <t>BMP 0 INT BUCKNER ST TO EMP 0.184 INT HAMILTON ST</t>
  </si>
  <si>
    <t>FLANAGAN ST</t>
  </si>
  <si>
    <t>025-CS-1060  -000</t>
  </si>
  <si>
    <t>2025-025-CS-1060  -000-0.0-0.2</t>
  </si>
  <si>
    <t>BMP 0 INT N MAIN ST TO EMP 0.372 INT WINN AVE</t>
  </si>
  <si>
    <t>PENDLETON ST</t>
  </si>
  <si>
    <t>025-CS-1002  -000</t>
  </si>
  <si>
    <t>2025-025-CS-1002  -000-0.0-0.4</t>
  </si>
  <si>
    <t>Road does not need to be paved it has recently been updated.</t>
  </si>
  <si>
    <t>RE-STRIPING</t>
  </si>
  <si>
    <t>EAST MILL ST</t>
  </si>
  <si>
    <t>024-CS-4019  -000</t>
  </si>
  <si>
    <t>Crofton</t>
  </si>
  <si>
    <t>2025-024-CS-4019  -000-0.0-0.1</t>
  </si>
  <si>
    <t>The roadway is in excellent condition, the only addressing sections would be going up the ramp to the tracks and back down the railroad tracks.</t>
  </si>
  <si>
    <t>WEST MILL ST</t>
  </si>
  <si>
    <t>024-CS-4027  -000</t>
  </si>
  <si>
    <t>2025-024-CS-4027  -000-0.0-0.1</t>
  </si>
  <si>
    <t>Section is in pretty good shape overall, the drop offs are the most concerning, but some rock in those section wall preserve the road even longer.</t>
  </si>
  <si>
    <t>024-CS-4024  -000</t>
  </si>
  <si>
    <t>2025-024-CS-4024  -000-0.2-0.3</t>
  </si>
  <si>
    <t>HUGH HUNTER RD</t>
  </si>
  <si>
    <t>024-CS-5125  -000</t>
  </si>
  <si>
    <t>Oak Grove</t>
  </si>
  <si>
    <t>2025-024-CS-5125  -000-0.0-1.3</t>
  </si>
  <si>
    <t xml:space="preserve">Heavily populated area, road sounds loud as it has separated throughout.  </t>
  </si>
  <si>
    <t>BUMPUS MILL RD</t>
  </si>
  <si>
    <t>024-CS-5126  -000</t>
  </si>
  <si>
    <t>2025-024-CS-5126  -000-0.0-1.1</t>
  </si>
  <si>
    <t>Whole neighborhood needs paving</t>
  </si>
  <si>
    <t>LINDA DR</t>
  </si>
  <si>
    <t>024-CS-5042  -000</t>
  </si>
  <si>
    <t>2025-024-CS-5042  -000-0.2-0.0</t>
  </si>
  <si>
    <t>Part of a subdivision, whole neighborhood needs attention.</t>
  </si>
  <si>
    <t>ARROW CIR</t>
  </si>
  <si>
    <t>024-CS-5041  -000</t>
  </si>
  <si>
    <t>2025-024-CS-5041  -000-0.0-0.2</t>
  </si>
  <si>
    <t>Whole neighborhood needs repaved</t>
  </si>
  <si>
    <t>COOPER DR</t>
  </si>
  <si>
    <t>024-CS-5039  -000</t>
  </si>
  <si>
    <t>2025-024-CS-5039  -000-0.0-0.2</t>
  </si>
  <si>
    <t>HUNTER OWENS CT</t>
  </si>
  <si>
    <t>024-CS-5037  -000</t>
  </si>
  <si>
    <t>2025-024-CS-5037  -000-0.0-0.1</t>
  </si>
  <si>
    <t>Road is loud as well, contains numerous potholes and cracked throughout,  leads to several homes and access to another heavily populated area.</t>
  </si>
  <si>
    <t>CARNEAL LN</t>
  </si>
  <si>
    <t>024-CS-5127  -000</t>
  </si>
  <si>
    <t>2025-024-CS-5127  -000-0.0-1.9</t>
  </si>
  <si>
    <t>Roadway is main entrance to a subdivision, numerous homes, much need of a improvement</t>
  </si>
  <si>
    <t>GOOD HOPE CEMETERY RD</t>
  </si>
  <si>
    <t>024-CS-5060  -000</t>
  </si>
  <si>
    <t>2025-024-CS-5060  -000-0.0-1.2</t>
  </si>
  <si>
    <t>Largely populated area with homes and factories, would greatly benefit this section.</t>
  </si>
  <si>
    <t>WEST 15TH ST</t>
  </si>
  <si>
    <t>024-CS-1574  -000</t>
  </si>
  <si>
    <t>Hopkinsville</t>
  </si>
  <si>
    <t>2025-024-CS-1574  -000-0.0-1.0</t>
  </si>
  <si>
    <t xml:space="preserve">BMP 0 TO EMP 0.389.  30 utility cuts. </t>
  </si>
  <si>
    <t>BELDON AVE</t>
  </si>
  <si>
    <t>023-CS-1005  -000</t>
  </si>
  <si>
    <t>Liberty</t>
  </si>
  <si>
    <t>2025-023-CS-1005  -000-0.0-0.4</t>
  </si>
  <si>
    <t xml:space="preserve">BMP 0 TO EMP 0.355. 15 utility cuts </t>
  </si>
  <si>
    <t>MONTGOMERY ST</t>
  </si>
  <si>
    <t>023-CS-1031  -000</t>
  </si>
  <si>
    <t>2025-023-CS-1031  -000-0.4-0.0</t>
  </si>
  <si>
    <t xml:space="preserve">BMP 0 TO EMP .102. 3 utility cuts. </t>
  </si>
  <si>
    <t>023-CS-1002  -000</t>
  </si>
  <si>
    <t>2025-023-CS-1002  -000-0.1-0.0</t>
  </si>
  <si>
    <t xml:space="preserve">BMP 0 TO EMP 0.207. 6 utility cuts. </t>
  </si>
  <si>
    <t>DILLON ST</t>
  </si>
  <si>
    <t>023-CS-1019  -000</t>
  </si>
  <si>
    <t>2025-023-CS-1019  -000-0.0-0.2</t>
  </si>
  <si>
    <t>BMP 0  INT US-51N TO EMP 0.273 INT W COURT ST</t>
  </si>
  <si>
    <t>ROAD ST</t>
  </si>
  <si>
    <t>020-CS-1034  -000</t>
  </si>
  <si>
    <t>Bardwell</t>
  </si>
  <si>
    <t>2025-020-CS-1034  -000-0.0-0.3</t>
  </si>
  <si>
    <t>BMP 0 TO EMP 0.130</t>
  </si>
  <si>
    <t>020-CS-1029  -000</t>
  </si>
  <si>
    <t>2025-020-CS-1029  -000-0.0-0.1</t>
  </si>
  <si>
    <t>BMP .155 INT JACKSON ST TO EMP 0.275</t>
  </si>
  <si>
    <t>020-CS-1024  -000</t>
  </si>
  <si>
    <t>2025-020-CS-1024  -000-0.2-0.3</t>
  </si>
  <si>
    <t>BMP 0 TO EMP 0.054 INT E COURT ST</t>
  </si>
  <si>
    <t>N COURT ST</t>
  </si>
  <si>
    <t>020-CS-1012  -000</t>
  </si>
  <si>
    <t>2025-020-CS-1012  -000-0.0-0.1</t>
  </si>
  <si>
    <t>BMP 0 INT ELSEY ST TO EMP 0.162 INT N COURT ST</t>
  </si>
  <si>
    <t>020-CS-1011  -000</t>
  </si>
  <si>
    <t>2025-020-CS-1011  -000-0.0-0.2</t>
  </si>
  <si>
    <t xml:space="preserve">BMP 0 INT MARY INGLES HWY TO EMP 0.590 </t>
  </si>
  <si>
    <t>LINCOLN AVE</t>
  </si>
  <si>
    <t>019-CS-4514  -000</t>
  </si>
  <si>
    <t>Melbourne</t>
  </si>
  <si>
    <t>2025-019-CS-4514  -000-0.0-0.6</t>
  </si>
  <si>
    <t>First few hundred feet have been overlayed.  Remaining segment is concrete.</t>
  </si>
  <si>
    <t>RAINBOW LN</t>
  </si>
  <si>
    <t>019-CS-8124  -000</t>
  </si>
  <si>
    <t>Alexandria</t>
  </si>
  <si>
    <t>2025-019-CS-8124  -000-0.0-0.2</t>
  </si>
  <si>
    <t>The majority of the roadway segment is concrete pavement that is in good condition</t>
  </si>
  <si>
    <t>ANDERSON LN</t>
  </si>
  <si>
    <t>019-CS-4500  -000</t>
  </si>
  <si>
    <t>2025-019-CS-4500  -000-0.0-0.5</t>
  </si>
  <si>
    <t xml:space="preserve"> Concrete pavement with joints crack sealed</t>
  </si>
  <si>
    <t>TIMBERLINE DR</t>
  </si>
  <si>
    <t>019-CS-8127  -000</t>
  </si>
  <si>
    <t>2025-019-CS-8127  -000-0.0-0.1</t>
  </si>
  <si>
    <t>INT Poplar Ridge to end</t>
  </si>
  <si>
    <t>WALNUT PARK DR</t>
  </si>
  <si>
    <t>019-CS-8123  -000</t>
  </si>
  <si>
    <t>2025-019-CS-8123  -000-0.0-0.5</t>
  </si>
  <si>
    <t>Concrete pavement with a few patches</t>
  </si>
  <si>
    <t>LONGRIDGE LN</t>
  </si>
  <si>
    <t>019-CS-8128  -000</t>
  </si>
  <si>
    <t>2025-019-CS-8128  -000-0.0-0.1</t>
  </si>
  <si>
    <t>BMP 0 INT N FT THOMAS AVE TO EMP 0.07</t>
  </si>
  <si>
    <t>LEAD WATER MAIN REMOVAL</t>
  </si>
  <si>
    <t>DIXIE PL</t>
  </si>
  <si>
    <t>019-CS-4226  -000</t>
  </si>
  <si>
    <t>Fort Thomas</t>
  </si>
  <si>
    <t>2025-019-CS-4226  -000-0.0-0.1</t>
  </si>
  <si>
    <t>BMP 0.581 INT ANSPAUGH AVE TO EMP 0.732 BONNIE LESLIE AVE</t>
  </si>
  <si>
    <t xml:space="preserve">CONCRETE </t>
  </si>
  <si>
    <t>LAFAYETTE AVE</t>
  </si>
  <si>
    <t>019-CS-2030  -000</t>
  </si>
  <si>
    <t>Bellevue</t>
  </si>
  <si>
    <t>2025-019-CS-2030  -000-0.6-0.7</t>
  </si>
  <si>
    <t xml:space="preserve">LEAD WATER MAIN REMOVAL (not included in cost). </t>
  </si>
  <si>
    <t>SADYE CT</t>
  </si>
  <si>
    <t>019-CS-4227  -000</t>
  </si>
  <si>
    <t>2025-019-CS-4227  -000-0.0-0.0</t>
  </si>
  <si>
    <t>BMP .07 INT HARDWEG AVE TO EMP 0.164</t>
  </si>
  <si>
    <t xml:space="preserve"> Priority 1</t>
  </si>
  <si>
    <t>LEAD WATER MAIN REMOVAL (not included in cost).</t>
  </si>
  <si>
    <t>2025-019-CS-4226  -000-0.1-0.2</t>
  </si>
  <si>
    <t>BMP 0.138 INT OLIVE ST TO EMP 0.234 INT SHARPE ST</t>
  </si>
  <si>
    <t>SUBGRADE REPAIR.</t>
  </si>
  <si>
    <t>N 10TH ST</t>
  </si>
  <si>
    <t>018-CS-1083  -000</t>
  </si>
  <si>
    <t>Murray</t>
  </si>
  <si>
    <t>2025-018-CS-1083  -000-0.1-0.2</t>
  </si>
  <si>
    <t>BMP 0.133 INT POPLAR ST TO EMP 0.326 INT VINE ST</t>
  </si>
  <si>
    <t xml:space="preserve"> Priority 2</t>
  </si>
  <si>
    <t>2,323 LF OF CURB-N-GUTTER REPLACEMENT.</t>
  </si>
  <si>
    <t>S 6TH ST</t>
  </si>
  <si>
    <t>018-CS-1151  -000</t>
  </si>
  <si>
    <t>2025-018-CS-1151  -000-0.1-0.3</t>
  </si>
  <si>
    <t xml:space="preserve">BMP 0.01 to EMP 0.061 - Cost is slightly more than some of the other routes even though it’s shorter. It is slightly wider. Has been chip sealed and is showing signs of wear with significant raveling. </t>
  </si>
  <si>
    <t>HINES ST</t>
  </si>
  <si>
    <t>016-CS-3008  -000</t>
  </si>
  <si>
    <t>Woodbury</t>
  </si>
  <si>
    <t>2025-016-CS-3008  -000-0.0-0.1</t>
  </si>
  <si>
    <t xml:space="preserve">BMP 0.00 to EMP 0.058, route has been chip sealed at some point. Cracking and potholes aren’t terrible, but it is significantly raveled. The chip seal layer is very worn and rough. </t>
  </si>
  <si>
    <t>HILLTOP DR</t>
  </si>
  <si>
    <t>016-CS-3002  -000</t>
  </si>
  <si>
    <t>2025-016-CS-3002  -000-0.0-0.1</t>
  </si>
  <si>
    <t xml:space="preserve">BMP 0 end of Short St. to EMP 0.101 INT  HWY 403 - Route has been chip sealed but it is so significantly worn that sections are essentially loose gravel. One large section the shoulder is completely washed out. Grass is growing up through the centerline of the road. Very narrow route. Significant raveling and washing out from being on a steep grade. </t>
  </si>
  <si>
    <t>N CHURCH ST</t>
  </si>
  <si>
    <t>016-CS-3009  -000</t>
  </si>
  <si>
    <t>2025-016-CS-3009  -000-0.0-0.1</t>
  </si>
  <si>
    <t xml:space="preserve">BMP 0.01 INT Short St to EMP 0.085 INT Hines St. - Route has been chip sealed. Route is very worn with significant raveling. </t>
  </si>
  <si>
    <t>ORCHARD ST</t>
  </si>
  <si>
    <t>016-CS-3004  -000</t>
  </si>
  <si>
    <t>2025-016-CS-3004  -000-0.0-0.1</t>
  </si>
  <si>
    <t xml:space="preserve">BMP 0 INT HWY 403 EMP 0.096 INT Short St. - This route has been chip sealed. The surface is very worn with significant raveling and asphalt bleeding.  </t>
  </si>
  <si>
    <t>S CHURCH ST</t>
  </si>
  <si>
    <t>016-CS-3001  -000</t>
  </si>
  <si>
    <t>2025-016-CS-3001  -000-0.0-0.1</t>
  </si>
  <si>
    <t>BMP 1.22 TO EMP 1.42 INT FERGUSON LN</t>
  </si>
  <si>
    <t>FULL-DEPTH ROADWAY BASE REPAIRS</t>
  </si>
  <si>
    <t>EAST BLUE LICK RD</t>
  </si>
  <si>
    <t>015-CS-5523  -000</t>
  </si>
  <si>
    <t>Hillview</t>
  </si>
  <si>
    <t>2025-015-CS-5523  -000-1.2-1.4</t>
  </si>
  <si>
    <t>BMP 0.5 TO EMP 1.22</t>
  </si>
  <si>
    <t>2025-015-CS-5523  -000-0.5-1.2</t>
  </si>
  <si>
    <t>BMP 0 TO EMP 0.668</t>
  </si>
  <si>
    <t>013-CS-1041  -000</t>
  </si>
  <si>
    <t>2025-013-CS-1041  -000-0.0-0.1</t>
  </si>
  <si>
    <t xml:space="preserve">BMP 0 TO EMP 0.157 INT HURST LN, utility cuts are bad, close to a school </t>
  </si>
  <si>
    <t>PATTON AVE</t>
  </si>
  <si>
    <t>013-CS-1044  -000</t>
  </si>
  <si>
    <t>2025-013-CS-1044  -000-0.0-0.2</t>
  </si>
  <si>
    <t>BMP 0 INT MAIN ST TO EMP 0.188 INT HIGHLAND AVE</t>
  </si>
  <si>
    <t>013-CS-1022  -000</t>
  </si>
  <si>
    <t>2025-013-CS-1022  -000-0.0-0.2</t>
  </si>
  <si>
    <t>BMP 0 INT LAKESIDE DR TO EMP 0.417, new cross drain.</t>
  </si>
  <si>
    <t>PINE HL DR</t>
  </si>
  <si>
    <t>013-CS-1003  -000</t>
  </si>
  <si>
    <t>2025-013-CS-1003  -000-0.0-0.4</t>
  </si>
  <si>
    <t xml:space="preserve">BMP 0 INT COURT STREET TO EMP 0.050, has 2 speeds bumps in it, high traffic, close to school </t>
  </si>
  <si>
    <t>013-CS-1024  -000</t>
  </si>
  <si>
    <t>2025-013-CS-1024  -000-0.0-0.0</t>
  </si>
  <si>
    <t>INT KY 34 to end MPM  0 to EMP 0.824</t>
  </si>
  <si>
    <t>CORPORATE DR</t>
  </si>
  <si>
    <t>011-CS-1297  -000</t>
  </si>
  <si>
    <t>Danville</t>
  </si>
  <si>
    <t>2025-011-CS-1297  -000-0.0-0.8</t>
  </si>
  <si>
    <t>BMP 0 TO EMP 0.227</t>
  </si>
  <si>
    <t>BOWMAN WAY</t>
  </si>
  <si>
    <t>008-CS-1380  -000</t>
  </si>
  <si>
    <t>Florence</t>
  </si>
  <si>
    <t>2025-008-CS-1380  -000-0.0-0.2</t>
  </si>
  <si>
    <t>BMP 0 TO EMP 0.177</t>
  </si>
  <si>
    <t>LACRESTA DR</t>
  </si>
  <si>
    <t>008-CS-1320  -000</t>
  </si>
  <si>
    <t>2025-008-CS-1320  -000-0.2-0.0</t>
  </si>
  <si>
    <t>BMP 0 TO EMP 0.222 BEGIN OF CIRCLE</t>
  </si>
  <si>
    <t>SEBREE DR</t>
  </si>
  <si>
    <t>008-CS-1228  -000</t>
  </si>
  <si>
    <t>2025-008-CS-1228  -000-0.0-0.2</t>
  </si>
  <si>
    <t xml:space="preserve">BMP 0 INT CAYTON RD CONTINUING TO EMP 1.081 </t>
  </si>
  <si>
    <t>HOPEFUL RD</t>
  </si>
  <si>
    <t>008-CS-1108  -000</t>
  </si>
  <si>
    <t>2025-008-CS-1108  -000-0.0-0.5</t>
  </si>
  <si>
    <t xml:space="preserve">BMP 0 EO EMP 0.873. Wash boarding and pavement pushing and shoving. Numerous utility cuts with varying conditions.  One is only backfilled with aggregate. </t>
  </si>
  <si>
    <t>W CHERRY ST</t>
  </si>
  <si>
    <t>005-CS-1287  -000</t>
  </si>
  <si>
    <t>Glasgow</t>
  </si>
  <si>
    <t>2025-005-CS-1287  -000-0.0-0.9</t>
  </si>
  <si>
    <t>BMP 0 TO EMP 0.452. Many utility cuts with varying conditions.</t>
  </si>
  <si>
    <t>HUMBLE AVE</t>
  </si>
  <si>
    <t>005-CS-1123  -000</t>
  </si>
  <si>
    <t>2025-005-CS-1123  -000-0.0-0.5</t>
  </si>
  <si>
    <t>BMP 0 TO EMP 0.090</t>
  </si>
  <si>
    <t>MALIBU DR</t>
  </si>
  <si>
    <t>004-CS-3029  -000</t>
  </si>
  <si>
    <t>LaCenter</t>
  </si>
  <si>
    <t>2025-004-CS-3029  -000-0.0-0.1</t>
  </si>
  <si>
    <t>BMP 0 TO EMP 0.50</t>
  </si>
  <si>
    <t>004-CS-3016  -000</t>
  </si>
  <si>
    <t>2025-004-CS-3016  -000-0.0-0.5</t>
  </si>
  <si>
    <t>BMP 0 TO EMP 0.485 comment: section from 6th street north is gravel</t>
  </si>
  <si>
    <t>004-CS-3019  -000</t>
  </si>
  <si>
    <t>2025-004-CS-3019  -000-0.0-0.5</t>
  </si>
  <si>
    <t xml:space="preserve">MPM 0 to EMP 0.640 INT US 26 to Carlton Dr. </t>
  </si>
  <si>
    <t>DJEDDAH DR</t>
  </si>
  <si>
    <t>003-CS-1149  -000</t>
  </si>
  <si>
    <t>Lawrenceburg</t>
  </si>
  <si>
    <t>2025-003-CS-1149  -000-0.0-0.6</t>
  </si>
  <si>
    <t xml:space="preserve">BMP 0.07 INT DOHENEY TR TO EMP 0.25. 2 utility cuts. </t>
  </si>
  <si>
    <t>PATRICIA TRL</t>
  </si>
  <si>
    <t>001-CS-1200  -000</t>
  </si>
  <si>
    <t>Columbia</t>
  </si>
  <si>
    <t>2025-001-CS-1200  -000-0.1-0.3</t>
  </si>
  <si>
    <t xml:space="preserve">BMP 0.15 TO EMP 0.18. The first 105’ is the worst section of roadway due to a retaining wall failing. All roadway damage in this section is due to the failing retaining wall. Not sure who owns the retaining wall, city or private owner? Retaining wall should be replaced before any roadway improvements. No utility cuts. </t>
  </si>
  <si>
    <t>BASE FAILURE-ROAD RECONSTRUCTION</t>
  </si>
  <si>
    <t>S REED ST</t>
  </si>
  <si>
    <t>001-CS-1114  -000</t>
  </si>
  <si>
    <t>2025-001-CS-1114  -000-0.1-0.2</t>
  </si>
  <si>
    <t xml:space="preserve">BMP 0 INT SOUTH BURKESVILLE RD TO EMP 0.9. No utility cuts. </t>
  </si>
  <si>
    <t>BURKESVILLE LOOP</t>
  </si>
  <si>
    <t>001-CS-1067  -000</t>
  </si>
  <si>
    <t>2025-001-CS-1067  -000-0.0-0.9</t>
  </si>
  <si>
    <t>Project Description/Evaluator Comments</t>
  </si>
  <si>
    <t>Requestor Project Priority No. as Listed  (Projects Scoring 10 only)</t>
  </si>
  <si>
    <t xml:space="preserve">Requestor "Other" Description </t>
  </si>
  <si>
    <t>Requestor Type: Other</t>
  </si>
  <si>
    <t>Requestor Type: Emergency</t>
  </si>
  <si>
    <t>Requestor Type: Hazardous Conditions</t>
  </si>
  <si>
    <t>Requestor Type: Patching</t>
  </si>
  <si>
    <t>Requestor Type: Resurfacing</t>
  </si>
  <si>
    <t>SCORE</t>
  </si>
  <si>
    <t>Amount Requested</t>
  </si>
  <si>
    <t>Required Match %</t>
  </si>
  <si>
    <t>#Counties</t>
  </si>
  <si>
    <t>Priority  1</t>
  </si>
  <si>
    <t>Priority  2</t>
  </si>
  <si>
    <t>Priority  6</t>
  </si>
  <si>
    <r>
      <rPr>
        <strike/>
        <sz val="11"/>
        <color theme="1"/>
        <rFont val="Aptos Narrow"/>
        <family val="2"/>
        <scheme val="minor"/>
      </rPr>
      <t>The road was recently replaced, according to the highlighted area on the map that is provided, the entire section has been replaced, very recently.</t>
    </r>
    <r>
      <rPr>
        <sz val="11"/>
        <color theme="1"/>
        <rFont val="Aptos Narrow"/>
        <family val="2"/>
        <scheme val="minor"/>
      </rPr>
      <t xml:space="preserve"> (Applicable only to first half of road.)</t>
    </r>
  </si>
  <si>
    <t>The road was recently replaced, according to the highlighted area on the map that is provided, the entire section has been replaced, very recently. (Applicable only to first half of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</si>
</sst>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trike/>
      <sz val="11"/>
      <color theme="1"/>
      <name val="Aptos Narrow"/>
      <family val="2"/>
      <scheme val="minor"/>
    </font>
    <font>
      <sz val="8"/>
      <name val="Aptos Narrow"/>
      <family val="2"/>
      <scheme val="minor"/>
    </font>
    <font>
      <strike/>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bottom style="thick">
        <color auto="1"/>
      </bottom>
      <diagonal/>
    </border>
    <border>
      <left style="thick">
        <color auto="1"/>
      </left>
      <right/>
      <top/>
      <bottom style="thick">
        <color auto="1"/>
      </bottom>
      <diagonal/>
    </border>
    <border>
      <left style="thick">
        <color auto="1"/>
      </left>
      <right style="thick">
        <color auto="1"/>
      </right>
      <top/>
      <bottom/>
      <diagonal/>
    </border>
    <border>
      <left style="thick">
        <color auto="1"/>
      </left>
      <right/>
      <top/>
      <bottom/>
      <diagonal/>
    </border>
    <border>
      <left style="thick">
        <color auto="1"/>
      </left>
      <right style="thick">
        <color auto="1"/>
      </right>
      <top style="thick">
        <color auto="1"/>
      </top>
      <bottom/>
      <diagonal/>
    </border>
    <border>
      <left style="thick">
        <color auto="1"/>
      </left>
      <right/>
      <top style="thick">
        <color auto="1"/>
      </top>
      <bottom/>
      <diagonal/>
    </border>
    <border>
      <left/>
      <right style="thick">
        <color auto="1"/>
      </right>
      <top/>
      <bottom style="thick">
        <color auto="1"/>
      </bottom>
      <diagonal/>
    </border>
    <border>
      <left/>
      <right/>
      <top/>
      <bottom style="thick">
        <color auto="1"/>
      </bottom>
      <diagonal/>
    </border>
    <border>
      <left/>
      <right style="thick">
        <color auto="1"/>
      </right>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5">
    <xf numFmtId="0" fontId="0" fillId="0" borderId="0" xfId="0"/>
    <xf numFmtId="0" fontId="0" fillId="0" borderId="0" xfId="0" applyAlignment="1">
      <alignment wrapText="1"/>
    </xf>
    <xf numFmtId="0" fontId="0" fillId="0" borderId="0" xfId="0" applyAlignment="1">
      <alignment horizontal="center"/>
    </xf>
    <xf numFmtId="164" fontId="0" fillId="0" borderId="0" xfId="0" applyNumberFormat="1"/>
    <xf numFmtId="44" fontId="0" fillId="0" borderId="0" xfId="1" applyFont="1" applyFill="1"/>
    <xf numFmtId="165" fontId="0" fillId="0" borderId="0" xfId="1" applyNumberFormat="1" applyFont="1" applyFill="1" applyAlignment="1">
      <alignment horizontal="center"/>
    </xf>
    <xf numFmtId="44" fontId="16" fillId="0" borderId="0" xfId="0" applyNumberFormat="1" applyFont="1"/>
    <xf numFmtId="0" fontId="16" fillId="0" borderId="0" xfId="0" applyFont="1" applyAlignment="1">
      <alignment horizontal="center"/>
    </xf>
    <xf numFmtId="44" fontId="16" fillId="0" borderId="0" xfId="1" applyFont="1" applyFill="1" applyBorder="1"/>
    <xf numFmtId="165" fontId="16" fillId="0" borderId="10" xfId="1" applyNumberFormat="1" applyFont="1" applyFill="1" applyBorder="1" applyAlignment="1">
      <alignment horizontal="center"/>
    </xf>
    <xf numFmtId="44" fontId="16" fillId="0" borderId="10" xfId="1" applyFont="1" applyFill="1" applyBorder="1"/>
    <xf numFmtId="0" fontId="0" fillId="0" borderId="11" xfId="0" applyBorder="1"/>
    <xf numFmtId="0" fontId="16" fillId="0" borderId="0" xfId="0" applyFont="1"/>
    <xf numFmtId="9" fontId="16" fillId="0" borderId="0" xfId="0" applyNumberFormat="1" applyFont="1" applyAlignment="1">
      <alignment horizontal="center"/>
    </xf>
    <xf numFmtId="9" fontId="16" fillId="0" borderId="12" xfId="1" applyNumberFormat="1" applyFont="1" applyFill="1" applyBorder="1" applyAlignment="1">
      <alignment horizontal="center"/>
    </xf>
    <xf numFmtId="44" fontId="16" fillId="0" borderId="12" xfId="1" applyFont="1" applyFill="1" applyBorder="1"/>
    <xf numFmtId="0" fontId="16" fillId="0" borderId="13" xfId="0" applyFont="1" applyBorder="1"/>
    <xf numFmtId="37" fontId="16" fillId="0" borderId="0" xfId="1" applyNumberFormat="1" applyFont="1" applyFill="1" applyBorder="1"/>
    <xf numFmtId="0" fontId="18" fillId="0" borderId="14" xfId="2" applyNumberFormat="1" applyFont="1" applyFill="1" applyBorder="1" applyAlignment="1">
      <alignment horizontal="center"/>
    </xf>
    <xf numFmtId="37" fontId="16" fillId="0" borderId="14" xfId="1" applyNumberFormat="1" applyFont="1" applyFill="1" applyBorder="1"/>
    <xf numFmtId="0" fontId="16" fillId="0" borderId="15" xfId="0" applyFont="1" applyBorder="1"/>
    <xf numFmtId="44" fontId="16" fillId="0" borderId="0" xfId="1" applyFont="1" applyFill="1"/>
    <xf numFmtId="165" fontId="16" fillId="0" borderId="0" xfId="1" applyNumberFormat="1" applyFont="1" applyFill="1" applyAlignment="1">
      <alignment horizontal="center"/>
    </xf>
    <xf numFmtId="0" fontId="16" fillId="0" borderId="0" xfId="0" applyFont="1" applyAlignment="1">
      <alignment horizontal="right"/>
    </xf>
    <xf numFmtId="164" fontId="16" fillId="0" borderId="0" xfId="0" applyNumberFormat="1" applyFont="1"/>
    <xf numFmtId="0" fontId="0" fillId="0" borderId="16" xfId="0" applyBorder="1" applyAlignment="1">
      <alignment wrapText="1"/>
    </xf>
    <xf numFmtId="0" fontId="0" fillId="0" borderId="17" xfId="0" applyBorder="1" applyAlignment="1">
      <alignment horizontal="center"/>
    </xf>
    <xf numFmtId="0" fontId="0" fillId="0" borderId="17" xfId="0" applyBorder="1"/>
    <xf numFmtId="164" fontId="0" fillId="0" borderId="17" xfId="0" applyNumberFormat="1" applyBorder="1"/>
    <xf numFmtId="44" fontId="0" fillId="0" borderId="17" xfId="1" applyFont="1" applyFill="1" applyBorder="1"/>
    <xf numFmtId="165" fontId="0" fillId="0" borderId="17" xfId="1" applyNumberFormat="1" applyFont="1" applyFill="1" applyBorder="1" applyAlignment="1">
      <alignment horizontal="center"/>
    </xf>
    <xf numFmtId="0" fontId="0" fillId="0" borderId="18" xfId="0" applyBorder="1" applyAlignment="1">
      <alignment wrapText="1"/>
    </xf>
    <xf numFmtId="44" fontId="0" fillId="0" borderId="0" xfId="1" applyFont="1" applyFill="1" applyBorder="1"/>
    <xf numFmtId="165" fontId="0" fillId="0" borderId="0" xfId="1" applyNumberFormat="1" applyFont="1" applyFill="1" applyBorder="1" applyAlignment="1">
      <alignment horizontal="center"/>
    </xf>
    <xf numFmtId="0" fontId="0" fillId="0" borderId="13" xfId="0" applyBorder="1"/>
    <xf numFmtId="0" fontId="0" fillId="0" borderId="18" xfId="0" applyBorder="1" applyAlignment="1">
      <alignment vertical="top" wrapText="1"/>
    </xf>
    <xf numFmtId="0" fontId="16" fillId="0" borderId="17" xfId="0" applyFont="1" applyBorder="1" applyAlignment="1">
      <alignment horizontal="center" wrapText="1"/>
    </xf>
    <xf numFmtId="0" fontId="16" fillId="0" borderId="19" xfId="0" applyFont="1" applyBorder="1" applyAlignment="1">
      <alignment horizontal="center" wrapText="1"/>
    </xf>
    <xf numFmtId="0" fontId="16" fillId="0" borderId="20" xfId="0" applyFont="1" applyBorder="1" applyAlignment="1">
      <alignment horizontal="center" wrapText="1"/>
    </xf>
    <xf numFmtId="164" fontId="16" fillId="0" borderId="20" xfId="0" applyNumberFormat="1" applyFont="1" applyBorder="1" applyAlignment="1">
      <alignment horizontal="center" wrapText="1"/>
    </xf>
    <xf numFmtId="44" fontId="16" fillId="0" borderId="20" xfId="1" applyFont="1" applyFill="1" applyBorder="1" applyAlignment="1">
      <alignment horizontal="center" wrapText="1"/>
    </xf>
    <xf numFmtId="165" fontId="16" fillId="0" borderId="20" xfId="1" applyNumberFormat="1" applyFont="1" applyFill="1" applyBorder="1" applyAlignment="1">
      <alignment horizontal="center" wrapText="1"/>
    </xf>
    <xf numFmtId="0" fontId="16" fillId="0" borderId="21" xfId="0" applyFont="1" applyBorder="1" applyAlignment="1">
      <alignment horizontal="center" wrapText="1"/>
    </xf>
    <xf numFmtId="165" fontId="16" fillId="0" borderId="0" xfId="1" applyNumberFormat="1" applyFont="1" applyFill="1" applyBorder="1" applyAlignment="1">
      <alignment horizontal="center"/>
    </xf>
    <xf numFmtId="0" fontId="18" fillId="0" borderId="0" xfId="2" applyNumberFormat="1" applyFont="1" applyFill="1" applyBorder="1" applyAlignment="1">
      <alignment horizontal="center"/>
    </xf>
    <xf numFmtId="9" fontId="16" fillId="0" borderId="0" xfId="1" applyNumberFormat="1" applyFont="1" applyFill="1" applyBorder="1" applyAlignment="1">
      <alignment horizontal="center"/>
    </xf>
    <xf numFmtId="44" fontId="0" fillId="0" borderId="0" xfId="1" applyFont="1"/>
    <xf numFmtId="0" fontId="0" fillId="0" borderId="0" xfId="0" applyAlignment="1">
      <alignment horizontal="left"/>
    </xf>
    <xf numFmtId="9" fontId="0" fillId="0" borderId="0" xfId="0" applyNumberFormat="1" applyAlignment="1">
      <alignment horizontal="center"/>
    </xf>
    <xf numFmtId="0" fontId="0" fillId="0" borderId="0" xfId="0" applyAlignment="1">
      <alignment horizontal="right"/>
    </xf>
    <xf numFmtId="44" fontId="0" fillId="0" borderId="0" xfId="1" applyFont="1" applyFill="1" applyBorder="1" applyAlignment="1">
      <alignment horizontal="center"/>
    </xf>
    <xf numFmtId="9" fontId="0" fillId="0" borderId="0" xfId="2" applyFont="1" applyFill="1" applyBorder="1" applyAlignment="1">
      <alignment horizontal="center"/>
    </xf>
    <xf numFmtId="0" fontId="0" fillId="0" borderId="0" xfId="0" applyAlignment="1"/>
    <xf numFmtId="0" fontId="0" fillId="0" borderId="0" xfId="0" applyBorder="1" applyAlignment="1">
      <alignment vertical="top" wrapText="1"/>
    </xf>
    <xf numFmtId="0" fontId="0" fillId="0" borderId="18" xfId="0" applyBorder="1"/>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RMA-CPPP\FY%202026_2027%20CPPP\REPORTING\LRC%20Reporting\KYTC_Local_Assistance_Road_Program_FY2026-FINAL%20due%2011012025.xlsx" TargetMode="External"/><Relationship Id="rId1" Type="http://schemas.openxmlformats.org/officeDocument/2006/relationships/externalLinkPath" Target="KYTC_Local_Assistance_Road_Program_FY2026-FINAL%20due%20110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YTC_LARP FY2026 ALL"/>
      <sheetName val="KYTC_LARP FY2026 COUNTIES"/>
      <sheetName val="KYTC_LARP FY2026 CITIES"/>
    </sheetNames>
    <sheetDataSet>
      <sheetData sheetId="0"/>
      <sheetData sheetId="1"/>
      <sheetData sheetId="2">
        <row r="525">
          <cell r="C525">
            <v>106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9B55C-A328-4E31-8DDD-83CA866B4B17}">
  <dimension ref="A1:T1236"/>
  <sheetViews>
    <sheetView topLeftCell="P1" workbookViewId="0">
      <pane ySplit="1" topLeftCell="A1231" activePane="bottomLeft" state="frozen"/>
      <selection pane="bottomLeft" activeCell="S672" sqref="S672"/>
    </sheetView>
  </sheetViews>
  <sheetFormatPr defaultRowHeight="14.5" x14ac:dyDescent="0.35"/>
  <cols>
    <col min="1" max="1" width="29.1796875" customWidth="1"/>
    <col min="2" max="2" width="9.1796875" style="2"/>
    <col min="3" max="3" width="20.7265625" customWidth="1"/>
    <col min="4" max="4" width="16.7265625" customWidth="1"/>
    <col min="5" max="5" width="8.54296875" customWidth="1"/>
    <col min="6" max="6" width="15.81640625" customWidth="1"/>
    <col min="7" max="7" width="30.81640625" customWidth="1"/>
    <col min="8" max="8" width="19.1796875" style="4" customWidth="1"/>
    <col min="9" max="9" width="10" style="5" customWidth="1"/>
    <col min="10" max="10" width="18.54296875" style="4" customWidth="1"/>
    <col min="11" max="11" width="9.1796875" style="3"/>
    <col min="12" max="12" width="9.1796875" style="2"/>
    <col min="13" max="13" width="13.54296875" customWidth="1"/>
    <col min="14" max="14" width="10.26953125" customWidth="1"/>
    <col min="15" max="15" width="13.54296875" customWidth="1"/>
    <col min="16" max="16" width="15.81640625" customWidth="1"/>
    <col min="17" max="17" width="11.54296875" customWidth="1"/>
    <col min="18" max="18" width="35.7265625" customWidth="1"/>
    <col min="19" max="19" width="18.81640625" style="2" customWidth="1"/>
    <col min="20" max="20" width="130.1796875" style="1" customWidth="1"/>
  </cols>
  <sheetData>
    <row r="1" spans="1:20" s="36" customFormat="1" ht="59.25" customHeight="1" thickTop="1" thickBot="1" x14ac:dyDescent="0.4">
      <c r="A1" s="42" t="s">
        <v>0</v>
      </c>
      <c r="B1" s="38" t="s">
        <v>2</v>
      </c>
      <c r="C1" s="38" t="s">
        <v>1</v>
      </c>
      <c r="D1" s="38" t="s">
        <v>3</v>
      </c>
      <c r="E1" s="38" t="s">
        <v>4</v>
      </c>
      <c r="F1" s="38" t="s">
        <v>6</v>
      </c>
      <c r="G1" s="38" t="s">
        <v>7</v>
      </c>
      <c r="H1" s="40" t="s">
        <v>75</v>
      </c>
      <c r="I1" s="41" t="s">
        <v>4977</v>
      </c>
      <c r="J1" s="40" t="s">
        <v>4976</v>
      </c>
      <c r="K1" s="39" t="s">
        <v>5</v>
      </c>
      <c r="L1" s="38" t="s">
        <v>4975</v>
      </c>
      <c r="M1" s="38" t="s">
        <v>4974</v>
      </c>
      <c r="N1" s="38" t="s">
        <v>4973</v>
      </c>
      <c r="O1" s="38" t="s">
        <v>4972</v>
      </c>
      <c r="P1" s="38" t="s">
        <v>4971</v>
      </c>
      <c r="Q1" s="38" t="s">
        <v>4970</v>
      </c>
      <c r="R1" s="38" t="s">
        <v>4969</v>
      </c>
      <c r="S1" s="38" t="s">
        <v>4968</v>
      </c>
      <c r="T1" s="37" t="s">
        <v>4967</v>
      </c>
    </row>
    <row r="2" spans="1:20" ht="15" thickTop="1" x14ac:dyDescent="0.35">
      <c r="A2" s="34" t="s">
        <v>4966</v>
      </c>
      <c r="B2" s="2">
        <v>8</v>
      </c>
      <c r="C2" t="s">
        <v>2874</v>
      </c>
      <c r="D2" t="s">
        <v>4956</v>
      </c>
      <c r="E2" t="s">
        <v>3</v>
      </c>
      <c r="F2" t="s">
        <v>4965</v>
      </c>
      <c r="G2" t="s">
        <v>4964</v>
      </c>
      <c r="H2" s="32">
        <v>435315</v>
      </c>
      <c r="I2" s="33">
        <v>0.15</v>
      </c>
      <c r="J2" s="32">
        <f t="shared" ref="J2:J65" si="0">SUM(H2-H2*I2)</f>
        <v>370017.75</v>
      </c>
      <c r="K2" s="3">
        <v>0.9</v>
      </c>
      <c r="L2" s="2">
        <v>8</v>
      </c>
      <c r="M2" t="s">
        <v>9</v>
      </c>
      <c r="N2" t="s">
        <v>10</v>
      </c>
      <c r="O2" t="s">
        <v>10</v>
      </c>
      <c r="P2" t="s">
        <v>10</v>
      </c>
      <c r="Q2" t="s">
        <v>10</v>
      </c>
      <c r="T2" s="31" t="s">
        <v>4963</v>
      </c>
    </row>
    <row r="3" spans="1:20" ht="29" x14ac:dyDescent="0.35">
      <c r="A3" s="34" t="s">
        <v>4962</v>
      </c>
      <c r="B3" s="2">
        <v>8</v>
      </c>
      <c r="C3" t="s">
        <v>2874</v>
      </c>
      <c r="D3" t="s">
        <v>4956</v>
      </c>
      <c r="E3" t="s">
        <v>3</v>
      </c>
      <c r="F3" t="s">
        <v>4961</v>
      </c>
      <c r="G3" t="s">
        <v>4960</v>
      </c>
      <c r="H3" s="32">
        <v>338050</v>
      </c>
      <c r="I3" s="33">
        <v>0.15</v>
      </c>
      <c r="J3" s="32">
        <f t="shared" si="0"/>
        <v>287342.5</v>
      </c>
      <c r="K3" s="3">
        <v>0.1</v>
      </c>
      <c r="L3" s="2">
        <v>7</v>
      </c>
      <c r="M3" t="s">
        <v>9</v>
      </c>
      <c r="N3" t="s">
        <v>9</v>
      </c>
      <c r="O3" t="s">
        <v>9</v>
      </c>
      <c r="P3" t="s">
        <v>9</v>
      </c>
      <c r="Q3" t="s">
        <v>9</v>
      </c>
      <c r="R3" t="s">
        <v>4959</v>
      </c>
      <c r="T3" s="31" t="s">
        <v>4958</v>
      </c>
    </row>
    <row r="4" spans="1:20" x14ac:dyDescent="0.35">
      <c r="A4" s="34" t="s">
        <v>4957</v>
      </c>
      <c r="B4" s="2">
        <v>8</v>
      </c>
      <c r="C4" t="s">
        <v>2874</v>
      </c>
      <c r="D4" t="s">
        <v>4956</v>
      </c>
      <c r="E4" t="s">
        <v>3</v>
      </c>
      <c r="F4" t="s">
        <v>4955</v>
      </c>
      <c r="G4" t="s">
        <v>4954</v>
      </c>
      <c r="H4" s="32">
        <v>277050</v>
      </c>
      <c r="I4" s="33">
        <v>0.15</v>
      </c>
      <c r="J4" s="32">
        <f t="shared" si="0"/>
        <v>235492.5</v>
      </c>
      <c r="K4" s="3">
        <v>0.193</v>
      </c>
      <c r="L4" s="2">
        <v>7</v>
      </c>
      <c r="M4" t="s">
        <v>9</v>
      </c>
      <c r="N4" t="s">
        <v>9</v>
      </c>
      <c r="O4" t="s">
        <v>10</v>
      </c>
      <c r="P4" t="s">
        <v>10</v>
      </c>
      <c r="Q4" t="s">
        <v>10</v>
      </c>
      <c r="T4" s="31" t="s">
        <v>4953</v>
      </c>
    </row>
    <row r="5" spans="1:20" x14ac:dyDescent="0.35">
      <c r="A5" s="34" t="s">
        <v>4952</v>
      </c>
      <c r="B5" s="2">
        <v>7</v>
      </c>
      <c r="C5" t="s">
        <v>2840</v>
      </c>
      <c r="D5" t="s">
        <v>4951</v>
      </c>
      <c r="E5" t="s">
        <v>3</v>
      </c>
      <c r="F5" t="s">
        <v>4950</v>
      </c>
      <c r="G5" t="s">
        <v>4949</v>
      </c>
      <c r="H5" s="32">
        <v>253000</v>
      </c>
      <c r="I5" s="33">
        <v>0.2</v>
      </c>
      <c r="J5" s="32">
        <f t="shared" si="0"/>
        <v>202400</v>
      </c>
      <c r="K5" s="3">
        <v>0.65600000000000003</v>
      </c>
      <c r="L5" s="2">
        <v>9</v>
      </c>
      <c r="M5" t="s">
        <v>9</v>
      </c>
      <c r="N5" t="s">
        <v>10</v>
      </c>
      <c r="O5" t="s">
        <v>9</v>
      </c>
      <c r="P5" t="s">
        <v>10</v>
      </c>
      <c r="Q5" t="s">
        <v>10</v>
      </c>
      <c r="T5" s="31" t="s">
        <v>4948</v>
      </c>
    </row>
    <row r="6" spans="1:20" x14ac:dyDescent="0.35">
      <c r="A6" s="34" t="s">
        <v>4947</v>
      </c>
      <c r="B6" s="2">
        <v>1</v>
      </c>
      <c r="C6" t="s">
        <v>2835</v>
      </c>
      <c r="D6" t="s">
        <v>4940</v>
      </c>
      <c r="E6" t="s">
        <v>3</v>
      </c>
      <c r="F6" t="s">
        <v>4946</v>
      </c>
      <c r="G6" t="s">
        <v>2910</v>
      </c>
      <c r="H6" s="32">
        <v>50000</v>
      </c>
      <c r="I6" s="33">
        <v>0.1</v>
      </c>
      <c r="J6" s="32">
        <f t="shared" si="0"/>
        <v>45000</v>
      </c>
      <c r="K6" s="3">
        <v>0.48499999999999999</v>
      </c>
      <c r="L6" s="2">
        <v>7</v>
      </c>
      <c r="M6" t="s">
        <v>9</v>
      </c>
      <c r="N6" t="s">
        <v>10</v>
      </c>
      <c r="O6" t="s">
        <v>10</v>
      </c>
      <c r="P6" t="s">
        <v>10</v>
      </c>
      <c r="Q6" t="s">
        <v>10</v>
      </c>
      <c r="T6" s="31" t="s">
        <v>4945</v>
      </c>
    </row>
    <row r="7" spans="1:20" x14ac:dyDescent="0.35">
      <c r="A7" s="34" t="s">
        <v>4944</v>
      </c>
      <c r="B7" s="2">
        <v>1</v>
      </c>
      <c r="C7" t="s">
        <v>2835</v>
      </c>
      <c r="D7" t="s">
        <v>4940</v>
      </c>
      <c r="E7" t="s">
        <v>3</v>
      </c>
      <c r="F7" t="s">
        <v>4943</v>
      </c>
      <c r="G7" t="s">
        <v>4593</v>
      </c>
      <c r="H7" s="32">
        <v>50000</v>
      </c>
      <c r="I7" s="33">
        <v>0.1</v>
      </c>
      <c r="J7" s="32">
        <f t="shared" si="0"/>
        <v>45000</v>
      </c>
      <c r="K7" s="3">
        <v>0.48799999999999999</v>
      </c>
      <c r="L7" s="2">
        <v>6</v>
      </c>
      <c r="M7" t="s">
        <v>9</v>
      </c>
      <c r="N7" t="s">
        <v>10</v>
      </c>
      <c r="O7" t="s">
        <v>10</v>
      </c>
      <c r="P7" t="s">
        <v>10</v>
      </c>
      <c r="Q7" t="s">
        <v>10</v>
      </c>
      <c r="T7" s="31" t="s">
        <v>4942</v>
      </c>
    </row>
    <row r="8" spans="1:20" x14ac:dyDescent="0.35">
      <c r="A8" s="34" t="s">
        <v>4941</v>
      </c>
      <c r="B8" s="2">
        <v>1</v>
      </c>
      <c r="C8" t="s">
        <v>2835</v>
      </c>
      <c r="D8" t="s">
        <v>4940</v>
      </c>
      <c r="E8" t="s">
        <v>3</v>
      </c>
      <c r="F8" t="s">
        <v>4939</v>
      </c>
      <c r="G8" t="s">
        <v>4938</v>
      </c>
      <c r="H8" s="32">
        <v>35000</v>
      </c>
      <c r="I8" s="33">
        <v>0.1</v>
      </c>
      <c r="J8" s="32">
        <f t="shared" si="0"/>
        <v>31500</v>
      </c>
      <c r="K8" s="3">
        <v>0.09</v>
      </c>
      <c r="L8" s="2">
        <v>6</v>
      </c>
      <c r="M8" t="s">
        <v>9</v>
      </c>
      <c r="N8" t="s">
        <v>10</v>
      </c>
      <c r="O8" t="s">
        <v>10</v>
      </c>
      <c r="P8" t="s">
        <v>10</v>
      </c>
      <c r="Q8" t="s">
        <v>10</v>
      </c>
      <c r="T8" s="31" t="s">
        <v>4937</v>
      </c>
    </row>
    <row r="9" spans="1:20" x14ac:dyDescent="0.35">
      <c r="A9" s="34" t="s">
        <v>4936</v>
      </c>
      <c r="B9" s="2">
        <v>3</v>
      </c>
      <c r="C9" t="s">
        <v>2815</v>
      </c>
      <c r="D9" t="s">
        <v>4931</v>
      </c>
      <c r="E9" t="s">
        <v>3</v>
      </c>
      <c r="F9" t="s">
        <v>4935</v>
      </c>
      <c r="G9" t="s">
        <v>4934</v>
      </c>
      <c r="H9" s="32">
        <v>50915</v>
      </c>
      <c r="I9" s="33">
        <v>0.17499999999999999</v>
      </c>
      <c r="J9" s="32">
        <f t="shared" si="0"/>
        <v>42004.875</v>
      </c>
      <c r="K9" s="3">
        <v>0.45200000000000001</v>
      </c>
      <c r="L9" s="2">
        <v>8</v>
      </c>
      <c r="M9" t="s">
        <v>9</v>
      </c>
      <c r="N9" t="s">
        <v>10</v>
      </c>
      <c r="O9" t="s">
        <v>10</v>
      </c>
      <c r="P9" t="s">
        <v>10</v>
      </c>
      <c r="Q9" t="s">
        <v>10</v>
      </c>
      <c r="T9" s="31" t="s">
        <v>4933</v>
      </c>
    </row>
    <row r="10" spans="1:20" x14ac:dyDescent="0.35">
      <c r="A10" s="34" t="s">
        <v>4932</v>
      </c>
      <c r="B10" s="2">
        <v>3</v>
      </c>
      <c r="C10" t="s">
        <v>2815</v>
      </c>
      <c r="D10" t="s">
        <v>4931</v>
      </c>
      <c r="E10" t="s">
        <v>3</v>
      </c>
      <c r="F10" t="s">
        <v>4930</v>
      </c>
      <c r="G10" t="s">
        <v>4929</v>
      </c>
      <c r="H10" s="32">
        <v>152968</v>
      </c>
      <c r="I10" s="33">
        <v>0.17499999999999999</v>
      </c>
      <c r="J10" s="32">
        <f t="shared" si="0"/>
        <v>126198.6</v>
      </c>
      <c r="K10" s="3">
        <v>0.873</v>
      </c>
      <c r="L10" s="2">
        <v>8</v>
      </c>
      <c r="M10" t="s">
        <v>9</v>
      </c>
      <c r="N10" t="s">
        <v>10</v>
      </c>
      <c r="O10" t="s">
        <v>10</v>
      </c>
      <c r="P10" t="s">
        <v>10</v>
      </c>
      <c r="Q10" t="s">
        <v>10</v>
      </c>
      <c r="T10" s="31" t="s">
        <v>4928</v>
      </c>
    </row>
    <row r="11" spans="1:20" x14ac:dyDescent="0.35">
      <c r="A11" s="34" t="s">
        <v>4927</v>
      </c>
      <c r="B11" s="2">
        <v>6</v>
      </c>
      <c r="C11" t="s">
        <v>2633</v>
      </c>
      <c r="D11" t="s">
        <v>4914</v>
      </c>
      <c r="E11" t="s">
        <v>3</v>
      </c>
      <c r="F11" t="s">
        <v>4926</v>
      </c>
      <c r="G11" t="s">
        <v>4925</v>
      </c>
      <c r="H11" s="32">
        <v>480000</v>
      </c>
      <c r="I11" s="33">
        <v>0.2</v>
      </c>
      <c r="J11" s="32">
        <f t="shared" si="0"/>
        <v>384000</v>
      </c>
      <c r="K11" s="3">
        <v>0.499</v>
      </c>
      <c r="L11" s="2">
        <v>9</v>
      </c>
      <c r="M11" t="s">
        <v>9</v>
      </c>
      <c r="T11" s="31" t="s">
        <v>4924</v>
      </c>
    </row>
    <row r="12" spans="1:20" x14ac:dyDescent="0.35">
      <c r="A12" s="34" t="s">
        <v>4923</v>
      </c>
      <c r="B12" s="2">
        <v>6</v>
      </c>
      <c r="C12" t="s">
        <v>2633</v>
      </c>
      <c r="D12" t="s">
        <v>4914</v>
      </c>
      <c r="E12" t="s">
        <v>3</v>
      </c>
      <c r="F12" t="s">
        <v>4922</v>
      </c>
      <c r="G12" t="s">
        <v>4921</v>
      </c>
      <c r="H12" s="32">
        <v>122000</v>
      </c>
      <c r="I12" s="33">
        <v>0.2</v>
      </c>
      <c r="J12" s="32">
        <f t="shared" si="0"/>
        <v>97600</v>
      </c>
      <c r="K12" s="3">
        <v>0.222</v>
      </c>
      <c r="L12" s="2">
        <v>8</v>
      </c>
      <c r="M12" t="s">
        <v>9</v>
      </c>
      <c r="N12" t="s">
        <v>10</v>
      </c>
      <c r="O12" t="s">
        <v>10</v>
      </c>
      <c r="P12" t="s">
        <v>10</v>
      </c>
      <c r="Q12" t="s">
        <v>10</v>
      </c>
      <c r="T12" s="31" t="s">
        <v>4920</v>
      </c>
    </row>
    <row r="13" spans="1:20" x14ac:dyDescent="0.35">
      <c r="A13" s="34" t="s">
        <v>4919</v>
      </c>
      <c r="B13" s="2">
        <v>6</v>
      </c>
      <c r="C13" t="s">
        <v>2633</v>
      </c>
      <c r="D13" t="s">
        <v>4914</v>
      </c>
      <c r="E13" t="s">
        <v>3</v>
      </c>
      <c r="F13" t="s">
        <v>4918</v>
      </c>
      <c r="G13" t="s">
        <v>4917</v>
      </c>
      <c r="H13" s="32">
        <v>160000</v>
      </c>
      <c r="I13" s="33">
        <v>0.2</v>
      </c>
      <c r="J13" s="32">
        <f t="shared" si="0"/>
        <v>128000</v>
      </c>
      <c r="K13" s="3">
        <v>0.17699999999999999</v>
      </c>
      <c r="L13" s="2">
        <v>6</v>
      </c>
      <c r="M13" t="s">
        <v>9</v>
      </c>
      <c r="N13" t="s">
        <v>10</v>
      </c>
      <c r="O13" t="s">
        <v>10</v>
      </c>
      <c r="P13" t="s">
        <v>10</v>
      </c>
      <c r="Q13" t="s">
        <v>10</v>
      </c>
      <c r="T13" s="31" t="s">
        <v>4916</v>
      </c>
    </row>
    <row r="14" spans="1:20" x14ac:dyDescent="0.35">
      <c r="A14" s="34" t="s">
        <v>4915</v>
      </c>
      <c r="B14" s="2">
        <v>6</v>
      </c>
      <c r="C14" t="s">
        <v>2633</v>
      </c>
      <c r="D14" t="s">
        <v>4914</v>
      </c>
      <c r="E14" t="s">
        <v>3</v>
      </c>
      <c r="F14" t="s">
        <v>4913</v>
      </c>
      <c r="G14" t="s">
        <v>4912</v>
      </c>
      <c r="H14" s="32">
        <v>200000</v>
      </c>
      <c r="I14" s="33">
        <v>0.2</v>
      </c>
      <c r="J14" s="32">
        <f t="shared" si="0"/>
        <v>160000</v>
      </c>
      <c r="K14" s="3">
        <v>0.22700000000000001</v>
      </c>
      <c r="L14" s="2">
        <v>5</v>
      </c>
      <c r="M14" t="s">
        <v>9</v>
      </c>
      <c r="N14" t="s">
        <v>10</v>
      </c>
      <c r="O14" t="s">
        <v>10</v>
      </c>
      <c r="P14" t="s">
        <v>10</v>
      </c>
      <c r="Q14" t="s">
        <v>10</v>
      </c>
      <c r="T14" s="31" t="s">
        <v>4911</v>
      </c>
    </row>
    <row r="15" spans="1:20" x14ac:dyDescent="0.35">
      <c r="A15" s="34" t="s">
        <v>4910</v>
      </c>
      <c r="B15" s="2">
        <v>7</v>
      </c>
      <c r="C15" t="s">
        <v>2573</v>
      </c>
      <c r="D15" t="s">
        <v>4909</v>
      </c>
      <c r="E15" t="s">
        <v>3</v>
      </c>
      <c r="F15" t="s">
        <v>4908</v>
      </c>
      <c r="G15" t="s">
        <v>4907</v>
      </c>
      <c r="H15" s="32">
        <v>250000</v>
      </c>
      <c r="I15" s="33">
        <v>0.17499999999999999</v>
      </c>
      <c r="J15" s="32">
        <f t="shared" si="0"/>
        <v>206250</v>
      </c>
      <c r="K15" s="3">
        <v>0.82399999999999995</v>
      </c>
      <c r="L15" s="2">
        <v>7</v>
      </c>
      <c r="M15" t="s">
        <v>9</v>
      </c>
      <c r="N15" t="s">
        <v>10</v>
      </c>
      <c r="O15" t="s">
        <v>10</v>
      </c>
      <c r="P15" t="s">
        <v>10</v>
      </c>
      <c r="Q15" t="s">
        <v>10</v>
      </c>
      <c r="T15" s="31" t="s">
        <v>4906</v>
      </c>
    </row>
    <row r="16" spans="1:20" x14ac:dyDescent="0.35">
      <c r="A16" s="34" t="s">
        <v>4905</v>
      </c>
      <c r="B16" s="2">
        <v>10</v>
      </c>
      <c r="C16" t="s">
        <v>2513</v>
      </c>
      <c r="D16" t="s">
        <v>1661</v>
      </c>
      <c r="E16" t="s">
        <v>3</v>
      </c>
      <c r="F16" t="s">
        <v>4904</v>
      </c>
      <c r="G16" t="s">
        <v>2984</v>
      </c>
      <c r="H16" s="32">
        <v>12000</v>
      </c>
      <c r="I16" s="33">
        <v>0.125</v>
      </c>
      <c r="J16" s="32">
        <f t="shared" si="0"/>
        <v>10500</v>
      </c>
      <c r="K16" s="3">
        <v>0.05</v>
      </c>
      <c r="L16" s="2">
        <v>10</v>
      </c>
      <c r="M16" t="s">
        <v>9</v>
      </c>
      <c r="N16" t="s">
        <v>10</v>
      </c>
      <c r="O16" t="s">
        <v>10</v>
      </c>
      <c r="P16" t="s">
        <v>10</v>
      </c>
      <c r="Q16" t="s">
        <v>10</v>
      </c>
      <c r="S16" s="2" t="s">
        <v>135</v>
      </c>
      <c r="T16" s="31" t="s">
        <v>4903</v>
      </c>
    </row>
    <row r="17" spans="1:20" x14ac:dyDescent="0.35">
      <c r="A17" s="34" t="s">
        <v>4902</v>
      </c>
      <c r="B17" s="2">
        <v>10</v>
      </c>
      <c r="C17" t="s">
        <v>2513</v>
      </c>
      <c r="D17" t="s">
        <v>1661</v>
      </c>
      <c r="E17" t="s">
        <v>3</v>
      </c>
      <c r="F17" t="s">
        <v>4901</v>
      </c>
      <c r="G17" t="s">
        <v>4900</v>
      </c>
      <c r="H17" s="32">
        <v>57000</v>
      </c>
      <c r="I17" s="33">
        <v>0.125</v>
      </c>
      <c r="J17" s="32">
        <f t="shared" si="0"/>
        <v>49875</v>
      </c>
      <c r="K17" s="3">
        <v>0.41699999999999998</v>
      </c>
      <c r="L17" s="2">
        <v>7</v>
      </c>
      <c r="M17" t="s">
        <v>9</v>
      </c>
      <c r="N17" t="s">
        <v>10</v>
      </c>
      <c r="O17" t="s">
        <v>10</v>
      </c>
      <c r="P17" t="s">
        <v>10</v>
      </c>
      <c r="Q17" t="s">
        <v>10</v>
      </c>
      <c r="T17" s="31" t="s">
        <v>4899</v>
      </c>
    </row>
    <row r="18" spans="1:20" x14ac:dyDescent="0.35">
      <c r="A18" s="34" t="s">
        <v>4898</v>
      </c>
      <c r="B18" s="2">
        <v>10</v>
      </c>
      <c r="C18" t="s">
        <v>2513</v>
      </c>
      <c r="D18" t="s">
        <v>1661</v>
      </c>
      <c r="E18" t="s">
        <v>3</v>
      </c>
      <c r="F18" t="s">
        <v>4897</v>
      </c>
      <c r="G18" t="s">
        <v>4803</v>
      </c>
      <c r="H18" s="32">
        <v>35000</v>
      </c>
      <c r="I18" s="33">
        <v>0.125</v>
      </c>
      <c r="J18" s="32">
        <f t="shared" si="0"/>
        <v>30625</v>
      </c>
      <c r="K18" s="3">
        <v>0.188</v>
      </c>
      <c r="L18" s="2">
        <v>6</v>
      </c>
      <c r="M18" t="s">
        <v>9</v>
      </c>
      <c r="N18" t="s">
        <v>10</v>
      </c>
      <c r="O18" t="s">
        <v>10</v>
      </c>
      <c r="P18" t="s">
        <v>10</v>
      </c>
      <c r="Q18" t="s">
        <v>10</v>
      </c>
      <c r="T18" s="31" t="s">
        <v>4896</v>
      </c>
    </row>
    <row r="19" spans="1:20" x14ac:dyDescent="0.35">
      <c r="A19" s="34" t="s">
        <v>4895</v>
      </c>
      <c r="B19" s="2">
        <v>10</v>
      </c>
      <c r="C19" t="s">
        <v>2513</v>
      </c>
      <c r="D19" t="s">
        <v>1661</v>
      </c>
      <c r="E19" t="s">
        <v>3</v>
      </c>
      <c r="F19" t="s">
        <v>4894</v>
      </c>
      <c r="G19" t="s">
        <v>4893</v>
      </c>
      <c r="H19" s="32">
        <v>27000</v>
      </c>
      <c r="I19" s="33">
        <v>0.125</v>
      </c>
      <c r="J19" s="32">
        <f t="shared" si="0"/>
        <v>23625</v>
      </c>
      <c r="K19" s="3">
        <v>0.157</v>
      </c>
      <c r="L19" s="2">
        <v>6</v>
      </c>
      <c r="M19" t="s">
        <v>9</v>
      </c>
      <c r="N19" t="s">
        <v>10</v>
      </c>
      <c r="O19" t="s">
        <v>10</v>
      </c>
      <c r="P19" t="s">
        <v>10</v>
      </c>
      <c r="Q19" t="s">
        <v>10</v>
      </c>
      <c r="T19" s="31" t="s">
        <v>4892</v>
      </c>
    </row>
    <row r="20" spans="1:20" x14ac:dyDescent="0.35">
      <c r="A20" s="34" t="s">
        <v>4891</v>
      </c>
      <c r="B20" s="2">
        <v>10</v>
      </c>
      <c r="C20" t="s">
        <v>2513</v>
      </c>
      <c r="D20" t="s">
        <v>1661</v>
      </c>
      <c r="E20" t="s">
        <v>3</v>
      </c>
      <c r="F20" t="s">
        <v>4890</v>
      </c>
      <c r="G20" t="s">
        <v>4560</v>
      </c>
      <c r="H20" s="32">
        <v>15000</v>
      </c>
      <c r="I20" s="33">
        <v>0.125</v>
      </c>
      <c r="J20" s="32">
        <f t="shared" si="0"/>
        <v>13125</v>
      </c>
      <c r="K20" s="3">
        <v>7.0999999999999994E-2</v>
      </c>
      <c r="L20" s="2">
        <v>5</v>
      </c>
      <c r="M20" t="s">
        <v>9</v>
      </c>
      <c r="N20" t="s">
        <v>10</v>
      </c>
      <c r="O20" t="s">
        <v>10</v>
      </c>
      <c r="P20" t="s">
        <v>10</v>
      </c>
      <c r="Q20" t="s">
        <v>10</v>
      </c>
      <c r="T20" s="31" t="s">
        <v>4889</v>
      </c>
    </row>
    <row r="21" spans="1:20" x14ac:dyDescent="0.35">
      <c r="A21" s="34" t="s">
        <v>4888</v>
      </c>
      <c r="B21" s="2">
        <v>5</v>
      </c>
      <c r="C21" t="s">
        <v>2487</v>
      </c>
      <c r="D21" t="s">
        <v>4885</v>
      </c>
      <c r="E21" t="s">
        <v>3</v>
      </c>
      <c r="F21" t="s">
        <v>4884</v>
      </c>
      <c r="G21" t="s">
        <v>4883</v>
      </c>
      <c r="H21" s="32">
        <v>500000</v>
      </c>
      <c r="I21" s="33">
        <v>0.2</v>
      </c>
      <c r="J21" s="32">
        <f t="shared" si="0"/>
        <v>400000</v>
      </c>
      <c r="K21" s="3">
        <v>0.70699999999999996</v>
      </c>
      <c r="L21" s="2">
        <v>9</v>
      </c>
      <c r="M21" t="s">
        <v>9</v>
      </c>
      <c r="N21" t="s">
        <v>9</v>
      </c>
      <c r="O21" t="s">
        <v>10</v>
      </c>
      <c r="P21" t="s">
        <v>10</v>
      </c>
      <c r="Q21" t="s">
        <v>9</v>
      </c>
      <c r="R21" t="s">
        <v>4882</v>
      </c>
      <c r="T21" s="31" t="s">
        <v>4887</v>
      </c>
    </row>
    <row r="22" spans="1:20" x14ac:dyDescent="0.35">
      <c r="A22" s="34" t="s">
        <v>4886</v>
      </c>
      <c r="B22" s="2">
        <v>5</v>
      </c>
      <c r="C22" t="s">
        <v>2487</v>
      </c>
      <c r="D22" t="s">
        <v>4885</v>
      </c>
      <c r="E22" t="s">
        <v>3</v>
      </c>
      <c r="F22" t="s">
        <v>4884</v>
      </c>
      <c r="G22" t="s">
        <v>4883</v>
      </c>
      <c r="H22" s="32">
        <v>122825</v>
      </c>
      <c r="I22" s="33">
        <v>0.2</v>
      </c>
      <c r="J22" s="32">
        <f t="shared" si="0"/>
        <v>98260</v>
      </c>
      <c r="K22" s="3">
        <v>0.21</v>
      </c>
      <c r="L22" s="2">
        <v>9</v>
      </c>
      <c r="M22" t="s">
        <v>9</v>
      </c>
      <c r="N22" t="s">
        <v>9</v>
      </c>
      <c r="O22" t="s">
        <v>10</v>
      </c>
      <c r="P22" t="s">
        <v>10</v>
      </c>
      <c r="Q22" t="s">
        <v>9</v>
      </c>
      <c r="R22" t="s">
        <v>4882</v>
      </c>
      <c r="T22" s="31" t="s">
        <v>4881</v>
      </c>
    </row>
    <row r="23" spans="1:20" x14ac:dyDescent="0.35">
      <c r="A23" s="34" t="s">
        <v>4880</v>
      </c>
      <c r="B23" s="2">
        <v>3</v>
      </c>
      <c r="C23" t="s">
        <v>2478</v>
      </c>
      <c r="D23" t="s">
        <v>4863</v>
      </c>
      <c r="E23" t="s">
        <v>3</v>
      </c>
      <c r="F23" t="s">
        <v>4879</v>
      </c>
      <c r="G23" t="s">
        <v>4878</v>
      </c>
      <c r="H23" s="32">
        <v>11985</v>
      </c>
      <c r="I23" s="33">
        <v>0.1</v>
      </c>
      <c r="J23" s="32">
        <f t="shared" si="0"/>
        <v>10786.5</v>
      </c>
      <c r="K23" s="3">
        <v>9.6000000000000002E-2</v>
      </c>
      <c r="L23" s="2">
        <v>8</v>
      </c>
      <c r="M23" t="s">
        <v>9</v>
      </c>
      <c r="N23" t="s">
        <v>10</v>
      </c>
      <c r="O23" t="s">
        <v>10</v>
      </c>
      <c r="P23" t="s">
        <v>10</v>
      </c>
      <c r="Q23" t="s">
        <v>10</v>
      </c>
      <c r="T23" s="35" t="s">
        <v>4877</v>
      </c>
    </row>
    <row r="24" spans="1:20" x14ac:dyDescent="0.35">
      <c r="A24" s="34" t="s">
        <v>4876</v>
      </c>
      <c r="B24" s="2">
        <v>3</v>
      </c>
      <c r="C24" t="s">
        <v>2478</v>
      </c>
      <c r="D24" t="s">
        <v>4863</v>
      </c>
      <c r="E24" t="s">
        <v>3</v>
      </c>
      <c r="F24" t="s">
        <v>4875</v>
      </c>
      <c r="G24" t="s">
        <v>4874</v>
      </c>
      <c r="H24" s="32">
        <v>11985</v>
      </c>
      <c r="I24" s="33">
        <v>0.1</v>
      </c>
      <c r="J24" s="32">
        <f t="shared" si="0"/>
        <v>10786.5</v>
      </c>
      <c r="K24" s="3">
        <v>8.5000000000000006E-2</v>
      </c>
      <c r="L24" s="2">
        <v>7</v>
      </c>
      <c r="M24" t="s">
        <v>9</v>
      </c>
      <c r="N24" t="s">
        <v>10</v>
      </c>
      <c r="O24" t="s">
        <v>10</v>
      </c>
      <c r="P24" t="s">
        <v>10</v>
      </c>
      <c r="Q24" t="s">
        <v>10</v>
      </c>
      <c r="T24" s="31" t="s">
        <v>4873</v>
      </c>
    </row>
    <row r="25" spans="1:20" ht="43.5" x14ac:dyDescent="0.35">
      <c r="A25" s="34" t="s">
        <v>4872</v>
      </c>
      <c r="B25" s="2">
        <v>3</v>
      </c>
      <c r="C25" t="s">
        <v>2478</v>
      </c>
      <c r="D25" t="s">
        <v>4863</v>
      </c>
      <c r="E25" t="s">
        <v>3</v>
      </c>
      <c r="F25" t="s">
        <v>4871</v>
      </c>
      <c r="G25" t="s">
        <v>4870</v>
      </c>
      <c r="H25" s="32">
        <v>11985</v>
      </c>
      <c r="I25" s="33">
        <v>0.1</v>
      </c>
      <c r="J25" s="32">
        <f t="shared" si="0"/>
        <v>10786.5</v>
      </c>
      <c r="K25" s="3">
        <v>0.10100000000000001</v>
      </c>
      <c r="L25" s="2">
        <v>7</v>
      </c>
      <c r="M25" t="s">
        <v>9</v>
      </c>
      <c r="N25" t="s">
        <v>10</v>
      </c>
      <c r="O25" t="s">
        <v>10</v>
      </c>
      <c r="P25" t="s">
        <v>10</v>
      </c>
      <c r="Q25" t="s">
        <v>10</v>
      </c>
      <c r="T25" s="31" t="s">
        <v>4869</v>
      </c>
    </row>
    <row r="26" spans="1:20" ht="29" x14ac:dyDescent="0.35">
      <c r="A26" s="34" t="s">
        <v>4868</v>
      </c>
      <c r="B26" s="2">
        <v>3</v>
      </c>
      <c r="C26" t="s">
        <v>2478</v>
      </c>
      <c r="D26" t="s">
        <v>4863</v>
      </c>
      <c r="E26" t="s">
        <v>3</v>
      </c>
      <c r="F26" t="s">
        <v>4867</v>
      </c>
      <c r="G26" t="s">
        <v>4866</v>
      </c>
      <c r="H26" s="32">
        <v>11985</v>
      </c>
      <c r="I26" s="33">
        <v>0.1</v>
      </c>
      <c r="J26" s="32">
        <f t="shared" si="0"/>
        <v>10786.5</v>
      </c>
      <c r="K26" s="3">
        <v>5.8000000000000003E-2</v>
      </c>
      <c r="L26" s="2">
        <v>6</v>
      </c>
      <c r="M26" t="s">
        <v>9</v>
      </c>
      <c r="N26" t="s">
        <v>10</v>
      </c>
      <c r="O26" t="s">
        <v>10</v>
      </c>
      <c r="P26" t="s">
        <v>10</v>
      </c>
      <c r="Q26" t="s">
        <v>10</v>
      </c>
      <c r="T26" s="31" t="s">
        <v>4865</v>
      </c>
    </row>
    <row r="27" spans="1:20" ht="29" x14ac:dyDescent="0.35">
      <c r="A27" s="34" t="s">
        <v>4864</v>
      </c>
      <c r="B27" s="2">
        <v>3</v>
      </c>
      <c r="C27" t="s">
        <v>2478</v>
      </c>
      <c r="D27" t="s">
        <v>4863</v>
      </c>
      <c r="E27" t="s">
        <v>3</v>
      </c>
      <c r="F27" t="s">
        <v>4862</v>
      </c>
      <c r="G27" t="s">
        <v>4861</v>
      </c>
      <c r="H27" s="32">
        <v>18310</v>
      </c>
      <c r="I27" s="33">
        <v>0.1</v>
      </c>
      <c r="J27" s="32">
        <f t="shared" si="0"/>
        <v>16479</v>
      </c>
      <c r="K27" s="3">
        <v>6.9000000000000006E-2</v>
      </c>
      <c r="L27" s="2">
        <v>5</v>
      </c>
      <c r="M27" t="s">
        <v>9</v>
      </c>
      <c r="N27" t="s">
        <v>10</v>
      </c>
      <c r="O27" t="s">
        <v>10</v>
      </c>
      <c r="P27" t="s">
        <v>10</v>
      </c>
      <c r="Q27" t="s">
        <v>10</v>
      </c>
      <c r="T27" s="31" t="s">
        <v>4860</v>
      </c>
    </row>
    <row r="28" spans="1:20" x14ac:dyDescent="0.35">
      <c r="A28" s="34" t="s">
        <v>4859</v>
      </c>
      <c r="B28" s="2">
        <v>1</v>
      </c>
      <c r="C28" t="s">
        <v>2429</v>
      </c>
      <c r="D28" t="s">
        <v>4852</v>
      </c>
      <c r="E28" t="s">
        <v>3</v>
      </c>
      <c r="F28" t="s">
        <v>4858</v>
      </c>
      <c r="G28" t="s">
        <v>4857</v>
      </c>
      <c r="H28" s="32">
        <v>220746</v>
      </c>
      <c r="I28" s="33">
        <v>0.17499999999999999</v>
      </c>
      <c r="J28" s="32">
        <f t="shared" si="0"/>
        <v>182115.45</v>
      </c>
      <c r="K28" s="3">
        <v>0.193</v>
      </c>
      <c r="L28" s="2">
        <v>10</v>
      </c>
      <c r="M28" t="s">
        <v>9</v>
      </c>
      <c r="N28" t="s">
        <v>10</v>
      </c>
      <c r="O28" t="s">
        <v>10</v>
      </c>
      <c r="P28" t="s">
        <v>10</v>
      </c>
      <c r="Q28" t="s">
        <v>9</v>
      </c>
      <c r="R28" t="s">
        <v>4856</v>
      </c>
      <c r="S28" s="2" t="s">
        <v>4855</v>
      </c>
      <c r="T28" s="31" t="s">
        <v>4854</v>
      </c>
    </row>
    <row r="29" spans="1:20" x14ac:dyDescent="0.35">
      <c r="A29" s="34" t="s">
        <v>4853</v>
      </c>
      <c r="B29" s="2">
        <v>1</v>
      </c>
      <c r="C29" t="s">
        <v>2429</v>
      </c>
      <c r="D29" t="s">
        <v>4852</v>
      </c>
      <c r="E29" t="s">
        <v>3</v>
      </c>
      <c r="F29" t="s">
        <v>4851</v>
      </c>
      <c r="G29" t="s">
        <v>4850</v>
      </c>
      <c r="H29" s="32">
        <v>167962.2</v>
      </c>
      <c r="I29" s="33">
        <v>0.17499999999999999</v>
      </c>
      <c r="J29" s="32">
        <f t="shared" si="0"/>
        <v>138568.815</v>
      </c>
      <c r="K29" s="3">
        <v>9.6000000000000002E-2</v>
      </c>
      <c r="L29" s="2">
        <v>10</v>
      </c>
      <c r="M29" t="s">
        <v>9</v>
      </c>
      <c r="N29" t="s">
        <v>10</v>
      </c>
      <c r="O29" t="s">
        <v>10</v>
      </c>
      <c r="P29" t="s">
        <v>10</v>
      </c>
      <c r="Q29" t="s">
        <v>9</v>
      </c>
      <c r="R29" t="s">
        <v>4849</v>
      </c>
      <c r="S29" s="2" t="s">
        <v>145</v>
      </c>
      <c r="T29" s="31" t="s">
        <v>4848</v>
      </c>
    </row>
    <row r="30" spans="1:20" x14ac:dyDescent="0.35">
      <c r="A30" s="34" t="s">
        <v>4847</v>
      </c>
      <c r="B30" s="2">
        <v>6</v>
      </c>
      <c r="C30" t="s">
        <v>2420</v>
      </c>
      <c r="D30" t="s">
        <v>4832</v>
      </c>
      <c r="E30" t="s">
        <v>3</v>
      </c>
      <c r="F30" t="s">
        <v>4831</v>
      </c>
      <c r="G30" t="s">
        <v>4830</v>
      </c>
      <c r="H30" s="32">
        <v>339271.5</v>
      </c>
      <c r="I30" s="33">
        <v>0.2</v>
      </c>
      <c r="J30" s="32">
        <f t="shared" si="0"/>
        <v>271417.2</v>
      </c>
      <c r="K30" s="3">
        <v>9.4E-2</v>
      </c>
      <c r="L30" s="2">
        <v>10</v>
      </c>
      <c r="M30" t="s">
        <v>9</v>
      </c>
      <c r="N30" t="s">
        <v>10</v>
      </c>
      <c r="O30" t="s">
        <v>10</v>
      </c>
      <c r="P30" t="s">
        <v>10</v>
      </c>
      <c r="Q30" t="s">
        <v>9</v>
      </c>
      <c r="R30" t="s">
        <v>4846</v>
      </c>
      <c r="S30" s="2" t="s">
        <v>4845</v>
      </c>
      <c r="T30" s="31" t="s">
        <v>4844</v>
      </c>
    </row>
    <row r="31" spans="1:20" x14ac:dyDescent="0.35">
      <c r="A31" s="34" t="s">
        <v>4843</v>
      </c>
      <c r="B31" s="2">
        <v>6</v>
      </c>
      <c r="C31" t="s">
        <v>2420</v>
      </c>
      <c r="D31" t="s">
        <v>4832</v>
      </c>
      <c r="E31" t="s">
        <v>3</v>
      </c>
      <c r="F31" t="s">
        <v>4842</v>
      </c>
      <c r="G31" t="s">
        <v>4841</v>
      </c>
      <c r="H31" s="32">
        <v>127419</v>
      </c>
      <c r="I31" s="33">
        <v>0.2</v>
      </c>
      <c r="J31" s="32">
        <f t="shared" si="0"/>
        <v>101935.2</v>
      </c>
      <c r="K31" s="3">
        <v>0.1</v>
      </c>
      <c r="L31" s="2">
        <v>10</v>
      </c>
      <c r="M31" t="s">
        <v>9</v>
      </c>
      <c r="N31" t="s">
        <v>10</v>
      </c>
      <c r="O31" t="s">
        <v>10</v>
      </c>
      <c r="P31" t="s">
        <v>10</v>
      </c>
      <c r="Q31" t="s">
        <v>9</v>
      </c>
      <c r="R31" t="s">
        <v>4840</v>
      </c>
      <c r="S31" s="2" t="s">
        <v>187</v>
      </c>
      <c r="T31" s="31" t="s">
        <v>1419</v>
      </c>
    </row>
    <row r="32" spans="1:20" x14ac:dyDescent="0.35">
      <c r="A32" s="34" t="s">
        <v>4839</v>
      </c>
      <c r="B32" s="2">
        <v>6</v>
      </c>
      <c r="C32" t="s">
        <v>2420</v>
      </c>
      <c r="D32" t="s">
        <v>4838</v>
      </c>
      <c r="E32" t="s">
        <v>3</v>
      </c>
      <c r="F32" t="s">
        <v>4837</v>
      </c>
      <c r="G32" t="s">
        <v>4836</v>
      </c>
      <c r="H32" s="32">
        <v>500000</v>
      </c>
      <c r="I32" s="33">
        <v>0.2</v>
      </c>
      <c r="J32" s="32">
        <f t="shared" si="0"/>
        <v>400000</v>
      </c>
      <c r="K32" s="3">
        <v>0.151</v>
      </c>
      <c r="L32" s="2">
        <v>8</v>
      </c>
      <c r="M32" t="s">
        <v>9</v>
      </c>
      <c r="N32" t="s">
        <v>10</v>
      </c>
      <c r="O32" t="s">
        <v>9</v>
      </c>
      <c r="P32" t="s">
        <v>10</v>
      </c>
      <c r="Q32" t="s">
        <v>9</v>
      </c>
      <c r="R32" t="s">
        <v>4835</v>
      </c>
      <c r="T32" s="31" t="s">
        <v>4834</v>
      </c>
    </row>
    <row r="33" spans="1:20" x14ac:dyDescent="0.35">
      <c r="A33" s="34" t="s">
        <v>4833</v>
      </c>
      <c r="B33" s="2">
        <v>6</v>
      </c>
      <c r="C33" t="s">
        <v>2420</v>
      </c>
      <c r="D33" t="s">
        <v>4832</v>
      </c>
      <c r="E33" t="s">
        <v>3</v>
      </c>
      <c r="F33" t="s">
        <v>4831</v>
      </c>
      <c r="G33" t="s">
        <v>4830</v>
      </c>
      <c r="H33" s="32">
        <v>183330</v>
      </c>
      <c r="I33" s="33">
        <v>0.2</v>
      </c>
      <c r="J33" s="32">
        <f t="shared" si="0"/>
        <v>146664</v>
      </c>
      <c r="K33" s="3">
        <v>7.0000000000000007E-2</v>
      </c>
      <c r="L33" s="2">
        <v>8</v>
      </c>
      <c r="M33" t="s">
        <v>9</v>
      </c>
      <c r="N33" t="s">
        <v>10</v>
      </c>
      <c r="O33" t="s">
        <v>10</v>
      </c>
      <c r="P33" t="s">
        <v>10</v>
      </c>
      <c r="Q33" t="s">
        <v>9</v>
      </c>
      <c r="R33" t="s">
        <v>4829</v>
      </c>
      <c r="T33" s="31" t="s">
        <v>4828</v>
      </c>
    </row>
    <row r="34" spans="1:20" x14ac:dyDescent="0.35">
      <c r="A34" s="34" t="s">
        <v>4827</v>
      </c>
      <c r="B34" s="2">
        <v>6</v>
      </c>
      <c r="C34" t="s">
        <v>2420</v>
      </c>
      <c r="D34" t="s">
        <v>4810</v>
      </c>
      <c r="E34" t="s">
        <v>3</v>
      </c>
      <c r="F34" t="s">
        <v>4826</v>
      </c>
      <c r="G34" t="s">
        <v>4825</v>
      </c>
      <c r="H34" s="32">
        <v>24583.68</v>
      </c>
      <c r="I34" s="33">
        <v>0.2</v>
      </c>
      <c r="J34" s="32">
        <f t="shared" si="0"/>
        <v>19666.944</v>
      </c>
      <c r="K34" s="3">
        <v>0.107</v>
      </c>
      <c r="L34" s="2">
        <v>8</v>
      </c>
      <c r="M34" t="s">
        <v>9</v>
      </c>
      <c r="N34" t="s">
        <v>10</v>
      </c>
      <c r="O34" t="s">
        <v>10</v>
      </c>
      <c r="P34" t="s">
        <v>10</v>
      </c>
      <c r="Q34" t="s">
        <v>10</v>
      </c>
      <c r="T34" s="31" t="s">
        <v>4824</v>
      </c>
    </row>
    <row r="35" spans="1:20" x14ac:dyDescent="0.35">
      <c r="A35" s="34" t="s">
        <v>4823</v>
      </c>
      <c r="B35" s="2">
        <v>6</v>
      </c>
      <c r="C35" t="s">
        <v>2420</v>
      </c>
      <c r="D35" t="s">
        <v>4810</v>
      </c>
      <c r="E35" t="s">
        <v>3</v>
      </c>
      <c r="F35" t="s">
        <v>4822</v>
      </c>
      <c r="G35" t="s">
        <v>4821</v>
      </c>
      <c r="H35" s="32">
        <v>92188.800000000003</v>
      </c>
      <c r="I35" s="33">
        <v>0.2</v>
      </c>
      <c r="J35" s="32">
        <f t="shared" si="0"/>
        <v>73751.040000000008</v>
      </c>
      <c r="K35" s="3">
        <v>0.498</v>
      </c>
      <c r="L35" s="2">
        <v>7</v>
      </c>
      <c r="M35" t="s">
        <v>9</v>
      </c>
      <c r="N35" t="s">
        <v>10</v>
      </c>
      <c r="O35" t="s">
        <v>10</v>
      </c>
      <c r="P35" t="s">
        <v>10</v>
      </c>
      <c r="Q35" t="s">
        <v>10</v>
      </c>
      <c r="T35" s="31" t="s">
        <v>4820</v>
      </c>
    </row>
    <row r="36" spans="1:20" x14ac:dyDescent="0.35">
      <c r="A36" s="34" t="s">
        <v>4819</v>
      </c>
      <c r="B36" s="2">
        <v>6</v>
      </c>
      <c r="C36" t="s">
        <v>2420</v>
      </c>
      <c r="D36" t="s">
        <v>4810</v>
      </c>
      <c r="E36" t="s">
        <v>3</v>
      </c>
      <c r="F36" t="s">
        <v>4818</v>
      </c>
      <c r="G36" t="s">
        <v>4817</v>
      </c>
      <c r="H36" s="32">
        <v>46094.400000000001</v>
      </c>
      <c r="I36" s="33">
        <v>0.2</v>
      </c>
      <c r="J36" s="32">
        <f t="shared" si="0"/>
        <v>36875.520000000004</v>
      </c>
      <c r="K36" s="3">
        <v>0.14399999999999999</v>
      </c>
      <c r="L36" s="2">
        <v>7</v>
      </c>
      <c r="M36" t="s">
        <v>9</v>
      </c>
      <c r="N36" t="s">
        <v>10</v>
      </c>
      <c r="O36" t="s">
        <v>10</v>
      </c>
      <c r="P36" t="s">
        <v>10</v>
      </c>
      <c r="Q36" t="s">
        <v>10</v>
      </c>
      <c r="T36" s="31" t="s">
        <v>4816</v>
      </c>
    </row>
    <row r="37" spans="1:20" x14ac:dyDescent="0.35">
      <c r="A37" s="34" t="s">
        <v>4815</v>
      </c>
      <c r="B37" s="2">
        <v>6</v>
      </c>
      <c r="C37" t="s">
        <v>2420</v>
      </c>
      <c r="D37" t="s">
        <v>4805</v>
      </c>
      <c r="E37" t="s">
        <v>3</v>
      </c>
      <c r="F37" t="s">
        <v>4814</v>
      </c>
      <c r="G37" t="s">
        <v>4813</v>
      </c>
      <c r="H37" s="32">
        <v>200000</v>
      </c>
      <c r="I37" s="33">
        <v>0.2</v>
      </c>
      <c r="J37" s="32">
        <f t="shared" si="0"/>
        <v>160000</v>
      </c>
      <c r="K37" s="3">
        <v>0.52100000000000002</v>
      </c>
      <c r="L37" s="2">
        <v>6</v>
      </c>
      <c r="M37" t="s">
        <v>9</v>
      </c>
      <c r="N37" t="s">
        <v>10</v>
      </c>
      <c r="O37" t="s">
        <v>10</v>
      </c>
      <c r="P37" t="s">
        <v>10</v>
      </c>
      <c r="Q37" t="s">
        <v>10</v>
      </c>
      <c r="T37" s="31" t="s">
        <v>4812</v>
      </c>
    </row>
    <row r="38" spans="1:20" x14ac:dyDescent="0.35">
      <c r="A38" s="34" t="s">
        <v>4811</v>
      </c>
      <c r="B38" s="2">
        <v>6</v>
      </c>
      <c r="C38" t="s">
        <v>2420</v>
      </c>
      <c r="D38" t="s">
        <v>4810</v>
      </c>
      <c r="E38" t="s">
        <v>3</v>
      </c>
      <c r="F38" t="s">
        <v>4809</v>
      </c>
      <c r="G38" t="s">
        <v>4808</v>
      </c>
      <c r="H38" s="32">
        <v>36875.519999999997</v>
      </c>
      <c r="I38" s="33">
        <v>0.2</v>
      </c>
      <c r="J38" s="32">
        <f t="shared" si="0"/>
        <v>29500.415999999997</v>
      </c>
      <c r="K38" s="3">
        <v>0.188</v>
      </c>
      <c r="L38" s="2">
        <v>5</v>
      </c>
      <c r="M38" t="s">
        <v>9</v>
      </c>
      <c r="N38" t="s">
        <v>10</v>
      </c>
      <c r="O38" t="s">
        <v>10</v>
      </c>
      <c r="P38" t="s">
        <v>10</v>
      </c>
      <c r="Q38" t="s">
        <v>10</v>
      </c>
      <c r="T38" s="31" t="s">
        <v>4807</v>
      </c>
    </row>
    <row r="39" spans="1:20" x14ac:dyDescent="0.35">
      <c r="A39" s="34" t="s">
        <v>4806</v>
      </c>
      <c r="B39" s="2">
        <v>6</v>
      </c>
      <c r="C39" t="s">
        <v>2420</v>
      </c>
      <c r="D39" t="s">
        <v>4805</v>
      </c>
      <c r="E39" t="s">
        <v>3</v>
      </c>
      <c r="F39" t="s">
        <v>4804</v>
      </c>
      <c r="G39" t="s">
        <v>4803</v>
      </c>
      <c r="H39" s="32">
        <v>200000</v>
      </c>
      <c r="I39" s="33">
        <v>0.2</v>
      </c>
      <c r="J39" s="32">
        <f t="shared" si="0"/>
        <v>160000</v>
      </c>
      <c r="K39" s="3">
        <v>0.59</v>
      </c>
      <c r="L39" s="2">
        <v>3</v>
      </c>
      <c r="M39" t="s">
        <v>9</v>
      </c>
      <c r="N39" t="s">
        <v>10</v>
      </c>
      <c r="O39" t="s">
        <v>9</v>
      </c>
      <c r="P39" t="s">
        <v>10</v>
      </c>
      <c r="Q39" t="s">
        <v>10</v>
      </c>
      <c r="T39" s="31" t="s">
        <v>4802</v>
      </c>
    </row>
    <row r="40" spans="1:20" x14ac:dyDescent="0.35">
      <c r="A40" s="34" t="s">
        <v>4801</v>
      </c>
      <c r="B40" s="2">
        <v>1</v>
      </c>
      <c r="C40" t="s">
        <v>2401</v>
      </c>
      <c r="D40" t="s">
        <v>4787</v>
      </c>
      <c r="E40" t="s">
        <v>3</v>
      </c>
      <c r="F40" t="s">
        <v>4800</v>
      </c>
      <c r="G40" t="s">
        <v>3583</v>
      </c>
      <c r="H40" s="32">
        <v>24000</v>
      </c>
      <c r="I40" s="33">
        <v>0.1</v>
      </c>
      <c r="J40" s="32">
        <f t="shared" si="0"/>
        <v>21600</v>
      </c>
      <c r="K40" s="3">
        <v>0.16300000000000001</v>
      </c>
      <c r="L40" s="2">
        <v>9</v>
      </c>
      <c r="M40" t="s">
        <v>9</v>
      </c>
      <c r="N40" t="s">
        <v>10</v>
      </c>
      <c r="O40" t="s">
        <v>10</v>
      </c>
      <c r="P40" t="s">
        <v>10</v>
      </c>
      <c r="Q40" t="s">
        <v>10</v>
      </c>
      <c r="T40" s="31" t="s">
        <v>4799</v>
      </c>
    </row>
    <row r="41" spans="1:20" x14ac:dyDescent="0.35">
      <c r="A41" s="34" t="s">
        <v>4798</v>
      </c>
      <c r="B41" s="2">
        <v>1</v>
      </c>
      <c r="C41" t="s">
        <v>2401</v>
      </c>
      <c r="D41" t="s">
        <v>4787</v>
      </c>
      <c r="E41" t="s">
        <v>3</v>
      </c>
      <c r="F41" t="s">
        <v>4797</v>
      </c>
      <c r="G41" t="s">
        <v>4796</v>
      </c>
      <c r="H41" s="32">
        <v>22000</v>
      </c>
      <c r="I41" s="33">
        <v>0.1</v>
      </c>
      <c r="J41" s="32">
        <f t="shared" si="0"/>
        <v>19800</v>
      </c>
      <c r="K41" s="3">
        <v>5.3999999999999999E-2</v>
      </c>
      <c r="L41" s="2">
        <v>9</v>
      </c>
      <c r="M41" t="s">
        <v>9</v>
      </c>
      <c r="N41" t="s">
        <v>10</v>
      </c>
      <c r="O41" t="s">
        <v>10</v>
      </c>
      <c r="P41" t="s">
        <v>10</v>
      </c>
      <c r="Q41" t="s">
        <v>10</v>
      </c>
      <c r="T41" s="31" t="s">
        <v>4795</v>
      </c>
    </row>
    <row r="42" spans="1:20" x14ac:dyDescent="0.35">
      <c r="A42" s="34" t="s">
        <v>4794</v>
      </c>
      <c r="B42" s="2">
        <v>1</v>
      </c>
      <c r="C42" t="s">
        <v>2401</v>
      </c>
      <c r="D42" t="s">
        <v>4787</v>
      </c>
      <c r="E42" t="s">
        <v>3</v>
      </c>
      <c r="F42" t="s">
        <v>4793</v>
      </c>
      <c r="G42" t="s">
        <v>2984</v>
      </c>
      <c r="H42" s="32">
        <v>24000</v>
      </c>
      <c r="I42" s="33">
        <v>0.1</v>
      </c>
      <c r="J42" s="32">
        <f t="shared" si="0"/>
        <v>21600</v>
      </c>
      <c r="K42" s="3">
        <v>0.12</v>
      </c>
      <c r="L42" s="2">
        <v>8</v>
      </c>
      <c r="M42" t="s">
        <v>9</v>
      </c>
      <c r="N42" t="s">
        <v>10</v>
      </c>
      <c r="O42" t="s">
        <v>10</v>
      </c>
      <c r="P42" t="s">
        <v>10</v>
      </c>
      <c r="Q42" t="s">
        <v>10</v>
      </c>
      <c r="T42" s="31" t="s">
        <v>4792</v>
      </c>
    </row>
    <row r="43" spans="1:20" x14ac:dyDescent="0.35">
      <c r="A43" s="34" t="s">
        <v>4791</v>
      </c>
      <c r="B43" s="2">
        <v>1</v>
      </c>
      <c r="C43" t="s">
        <v>2401</v>
      </c>
      <c r="D43" t="s">
        <v>4787</v>
      </c>
      <c r="E43" t="s">
        <v>3</v>
      </c>
      <c r="F43" t="s">
        <v>4790</v>
      </c>
      <c r="G43" t="s">
        <v>3600</v>
      </c>
      <c r="H43" s="32">
        <v>22000</v>
      </c>
      <c r="I43" s="33">
        <v>0.1</v>
      </c>
      <c r="J43" s="32">
        <f t="shared" si="0"/>
        <v>19800</v>
      </c>
      <c r="K43" s="3">
        <v>0.13</v>
      </c>
      <c r="L43" s="2">
        <v>8</v>
      </c>
      <c r="M43" t="s">
        <v>9</v>
      </c>
      <c r="N43" t="s">
        <v>10</v>
      </c>
      <c r="O43" t="s">
        <v>10</v>
      </c>
      <c r="P43" t="s">
        <v>10</v>
      </c>
      <c r="Q43" t="s">
        <v>10</v>
      </c>
      <c r="T43" s="31" t="s">
        <v>4789</v>
      </c>
    </row>
    <row r="44" spans="1:20" x14ac:dyDescent="0.35">
      <c r="A44" s="34" t="s">
        <v>4788</v>
      </c>
      <c r="B44" s="2">
        <v>1</v>
      </c>
      <c r="C44" t="s">
        <v>2401</v>
      </c>
      <c r="D44" t="s">
        <v>4787</v>
      </c>
      <c r="E44" t="s">
        <v>3</v>
      </c>
      <c r="F44" t="s">
        <v>4786</v>
      </c>
      <c r="G44" t="s">
        <v>4785</v>
      </c>
      <c r="H44" s="32">
        <v>26000</v>
      </c>
      <c r="I44" s="33">
        <v>0.1</v>
      </c>
      <c r="J44" s="32">
        <f t="shared" si="0"/>
        <v>23400</v>
      </c>
      <c r="K44" s="3">
        <v>0.27300000000000002</v>
      </c>
      <c r="L44" s="2">
        <v>7</v>
      </c>
      <c r="M44" t="s">
        <v>9</v>
      </c>
      <c r="N44" t="s">
        <v>10</v>
      </c>
      <c r="O44" t="s">
        <v>10</v>
      </c>
      <c r="P44" t="s">
        <v>10</v>
      </c>
      <c r="Q44" t="s">
        <v>10</v>
      </c>
      <c r="T44" s="31" t="s">
        <v>4784</v>
      </c>
    </row>
    <row r="45" spans="1:20" x14ac:dyDescent="0.35">
      <c r="A45" s="34" t="s">
        <v>4783</v>
      </c>
      <c r="B45" s="2">
        <v>8</v>
      </c>
      <c r="C45" t="s">
        <v>2303</v>
      </c>
      <c r="D45" t="s">
        <v>4771</v>
      </c>
      <c r="E45" t="s">
        <v>3</v>
      </c>
      <c r="F45" t="s">
        <v>4782</v>
      </c>
      <c r="G45" t="s">
        <v>4781</v>
      </c>
      <c r="H45" s="32">
        <v>41400</v>
      </c>
      <c r="I45" s="33">
        <v>0.125</v>
      </c>
      <c r="J45" s="32">
        <f t="shared" si="0"/>
        <v>36225</v>
      </c>
      <c r="K45" s="3">
        <v>0.20699999999999999</v>
      </c>
      <c r="L45" s="2">
        <v>10</v>
      </c>
      <c r="M45" t="s">
        <v>9</v>
      </c>
      <c r="N45" t="s">
        <v>10</v>
      </c>
      <c r="O45" t="s">
        <v>10</v>
      </c>
      <c r="P45" t="s">
        <v>10</v>
      </c>
      <c r="Q45" t="s">
        <v>10</v>
      </c>
      <c r="S45" s="2" t="s">
        <v>158</v>
      </c>
      <c r="T45" s="31" t="s">
        <v>4780</v>
      </c>
    </row>
    <row r="46" spans="1:20" x14ac:dyDescent="0.35">
      <c r="A46" s="34" t="s">
        <v>4779</v>
      </c>
      <c r="B46" s="2">
        <v>8</v>
      </c>
      <c r="C46" t="s">
        <v>2303</v>
      </c>
      <c r="D46" t="s">
        <v>4771</v>
      </c>
      <c r="E46" t="s">
        <v>3</v>
      </c>
      <c r="F46" t="s">
        <v>4778</v>
      </c>
      <c r="G46" t="s">
        <v>4667</v>
      </c>
      <c r="H46" s="32">
        <v>10800</v>
      </c>
      <c r="I46" s="33">
        <v>0.125</v>
      </c>
      <c r="J46" s="32">
        <f t="shared" si="0"/>
        <v>9450</v>
      </c>
      <c r="K46" s="3">
        <v>0.10199999999999999</v>
      </c>
      <c r="L46" s="2">
        <v>8</v>
      </c>
      <c r="M46" t="s">
        <v>9</v>
      </c>
      <c r="N46" t="s">
        <v>10</v>
      </c>
      <c r="O46" t="s">
        <v>10</v>
      </c>
      <c r="P46" t="s">
        <v>10</v>
      </c>
      <c r="Q46" t="s">
        <v>10</v>
      </c>
      <c r="T46" s="31" t="s">
        <v>4777</v>
      </c>
    </row>
    <row r="47" spans="1:20" x14ac:dyDescent="0.35">
      <c r="A47" s="34" t="s">
        <v>4776</v>
      </c>
      <c r="B47" s="2">
        <v>8</v>
      </c>
      <c r="C47" t="s">
        <v>2303</v>
      </c>
      <c r="D47" t="s">
        <v>4771</v>
      </c>
      <c r="E47" t="s">
        <v>3</v>
      </c>
      <c r="F47" t="s">
        <v>4775</v>
      </c>
      <c r="G47" t="s">
        <v>4774</v>
      </c>
      <c r="H47" s="32">
        <v>70920</v>
      </c>
      <c r="I47" s="33">
        <v>0.125</v>
      </c>
      <c r="J47" s="32">
        <f t="shared" si="0"/>
        <v>62055</v>
      </c>
      <c r="K47" s="3">
        <v>0.35499999999999998</v>
      </c>
      <c r="L47" s="2">
        <v>5</v>
      </c>
      <c r="M47" t="s">
        <v>9</v>
      </c>
      <c r="N47" t="s">
        <v>10</v>
      </c>
      <c r="O47" t="s">
        <v>10</v>
      </c>
      <c r="P47" t="s">
        <v>10</v>
      </c>
      <c r="Q47" t="s">
        <v>10</v>
      </c>
      <c r="T47" s="31" t="s">
        <v>4773</v>
      </c>
    </row>
    <row r="48" spans="1:20" x14ac:dyDescent="0.35">
      <c r="A48" s="34" t="s">
        <v>4772</v>
      </c>
      <c r="B48" s="2">
        <v>8</v>
      </c>
      <c r="C48" t="s">
        <v>2303</v>
      </c>
      <c r="D48" t="s">
        <v>4771</v>
      </c>
      <c r="E48" t="s">
        <v>3</v>
      </c>
      <c r="F48" t="s">
        <v>4770</v>
      </c>
      <c r="G48" t="s">
        <v>4769</v>
      </c>
      <c r="H48" s="32">
        <v>77940</v>
      </c>
      <c r="I48" s="33">
        <v>0.125</v>
      </c>
      <c r="J48" s="32">
        <f t="shared" si="0"/>
        <v>68197.5</v>
      </c>
      <c r="K48" s="3">
        <v>0.38900000000000001</v>
      </c>
      <c r="L48" s="2">
        <v>4</v>
      </c>
      <c r="M48" t="s">
        <v>9</v>
      </c>
      <c r="N48" t="s">
        <v>10</v>
      </c>
      <c r="O48" t="s">
        <v>10</v>
      </c>
      <c r="P48" t="s">
        <v>10</v>
      </c>
      <c r="Q48" t="s">
        <v>10</v>
      </c>
      <c r="T48" s="31" t="s">
        <v>4768</v>
      </c>
    </row>
    <row r="49" spans="1:20" x14ac:dyDescent="0.35">
      <c r="A49" s="34" t="s">
        <v>4767</v>
      </c>
      <c r="B49" s="2">
        <v>2</v>
      </c>
      <c r="C49" t="s">
        <v>2298</v>
      </c>
      <c r="D49" t="s">
        <v>4766</v>
      </c>
      <c r="E49" t="s">
        <v>3</v>
      </c>
      <c r="F49" t="s">
        <v>4765</v>
      </c>
      <c r="G49" t="s">
        <v>4764</v>
      </c>
      <c r="H49" s="32">
        <v>131313</v>
      </c>
      <c r="I49" s="33">
        <v>0.15</v>
      </c>
      <c r="J49" s="32">
        <f t="shared" si="0"/>
        <v>111616.05</v>
      </c>
      <c r="K49" s="3">
        <v>0.96099999999999997</v>
      </c>
      <c r="L49" s="2">
        <v>10</v>
      </c>
      <c r="M49" t="s">
        <v>9</v>
      </c>
      <c r="N49" t="s">
        <v>10</v>
      </c>
      <c r="O49" t="s">
        <v>10</v>
      </c>
      <c r="P49" t="s">
        <v>10</v>
      </c>
      <c r="Q49" t="s">
        <v>10</v>
      </c>
      <c r="S49" s="2" t="s">
        <v>145</v>
      </c>
      <c r="T49" s="31" t="s">
        <v>4763</v>
      </c>
    </row>
    <row r="50" spans="1:20" x14ac:dyDescent="0.35">
      <c r="A50" s="34" t="s">
        <v>4762</v>
      </c>
      <c r="B50" s="2">
        <v>2</v>
      </c>
      <c r="C50" t="s">
        <v>2298</v>
      </c>
      <c r="D50" t="s">
        <v>4734</v>
      </c>
      <c r="E50" t="s">
        <v>3</v>
      </c>
      <c r="F50" t="s">
        <v>4761</v>
      </c>
      <c r="G50" t="s">
        <v>4760</v>
      </c>
      <c r="H50" s="32">
        <v>241020</v>
      </c>
      <c r="I50" s="33">
        <v>0.15</v>
      </c>
      <c r="J50" s="32">
        <f t="shared" si="0"/>
        <v>204867</v>
      </c>
      <c r="K50" s="3">
        <v>1.19</v>
      </c>
      <c r="L50" s="2">
        <v>10</v>
      </c>
      <c r="M50" t="s">
        <v>9</v>
      </c>
      <c r="N50" t="s">
        <v>10</v>
      </c>
      <c r="O50" t="s">
        <v>10</v>
      </c>
      <c r="P50" t="s">
        <v>10</v>
      </c>
      <c r="Q50" t="s">
        <v>10</v>
      </c>
      <c r="S50" s="2" t="s">
        <v>158</v>
      </c>
      <c r="T50" s="31" t="s">
        <v>4759</v>
      </c>
    </row>
    <row r="51" spans="1:20" x14ac:dyDescent="0.35">
      <c r="A51" s="34" t="s">
        <v>4758</v>
      </c>
      <c r="B51" s="2">
        <v>2</v>
      </c>
      <c r="C51" t="s">
        <v>2298</v>
      </c>
      <c r="D51" t="s">
        <v>4734</v>
      </c>
      <c r="E51" t="s">
        <v>3</v>
      </c>
      <c r="F51" t="s">
        <v>4757</v>
      </c>
      <c r="G51" t="s">
        <v>4756</v>
      </c>
      <c r="H51" s="32">
        <v>305292</v>
      </c>
      <c r="I51" s="33">
        <v>0.15</v>
      </c>
      <c r="J51" s="32">
        <f t="shared" si="0"/>
        <v>259498.2</v>
      </c>
      <c r="K51" s="3">
        <v>1.899</v>
      </c>
      <c r="L51" s="2">
        <v>10</v>
      </c>
      <c r="M51" t="s">
        <v>9</v>
      </c>
      <c r="N51" t="s">
        <v>10</v>
      </c>
      <c r="O51" t="s">
        <v>10</v>
      </c>
      <c r="P51" t="s">
        <v>10</v>
      </c>
      <c r="Q51" t="s">
        <v>10</v>
      </c>
      <c r="S51" s="2" t="s">
        <v>145</v>
      </c>
      <c r="T51" s="35" t="s">
        <v>4755</v>
      </c>
    </row>
    <row r="52" spans="1:20" x14ac:dyDescent="0.35">
      <c r="A52" s="34" t="s">
        <v>4754</v>
      </c>
      <c r="B52" s="2">
        <v>2</v>
      </c>
      <c r="C52" t="s">
        <v>2298</v>
      </c>
      <c r="D52" t="s">
        <v>4734</v>
      </c>
      <c r="E52" t="s">
        <v>3</v>
      </c>
      <c r="F52" t="s">
        <v>4753</v>
      </c>
      <c r="G52" t="s">
        <v>4752</v>
      </c>
      <c r="H52" s="32">
        <v>16068</v>
      </c>
      <c r="I52" s="33">
        <v>0.15</v>
      </c>
      <c r="J52" s="32">
        <f t="shared" si="0"/>
        <v>13657.8</v>
      </c>
      <c r="K52" s="3">
        <v>0.09</v>
      </c>
      <c r="L52" s="2">
        <v>9</v>
      </c>
      <c r="M52" t="s">
        <v>9</v>
      </c>
      <c r="N52" t="s">
        <v>10</v>
      </c>
      <c r="O52" t="s">
        <v>10</v>
      </c>
      <c r="P52" t="s">
        <v>10</v>
      </c>
      <c r="Q52" t="s">
        <v>10</v>
      </c>
      <c r="T52" s="31" t="s">
        <v>4748</v>
      </c>
    </row>
    <row r="53" spans="1:20" x14ac:dyDescent="0.35">
      <c r="A53" s="34" t="s">
        <v>4751</v>
      </c>
      <c r="B53" s="2">
        <v>2</v>
      </c>
      <c r="C53" t="s">
        <v>2298</v>
      </c>
      <c r="D53" t="s">
        <v>4734</v>
      </c>
      <c r="E53" t="s">
        <v>3</v>
      </c>
      <c r="F53" t="s">
        <v>4750</v>
      </c>
      <c r="G53" t="s">
        <v>4749</v>
      </c>
      <c r="H53" s="32">
        <v>32136</v>
      </c>
      <c r="I53" s="33">
        <v>0.15</v>
      </c>
      <c r="J53" s="32">
        <f t="shared" si="0"/>
        <v>27315.599999999999</v>
      </c>
      <c r="K53" s="3">
        <v>0.17399999999999999</v>
      </c>
      <c r="L53" s="2">
        <v>9</v>
      </c>
      <c r="M53" t="s">
        <v>9</v>
      </c>
      <c r="N53" t="s">
        <v>10</v>
      </c>
      <c r="O53" t="s">
        <v>10</v>
      </c>
      <c r="P53" t="s">
        <v>10</v>
      </c>
      <c r="Q53" t="s">
        <v>10</v>
      </c>
      <c r="T53" s="31" t="s">
        <v>4748</v>
      </c>
    </row>
    <row r="54" spans="1:20" x14ac:dyDescent="0.35">
      <c r="A54" s="34" t="s">
        <v>4747</v>
      </c>
      <c r="B54" s="2">
        <v>2</v>
      </c>
      <c r="C54" t="s">
        <v>2298</v>
      </c>
      <c r="D54" t="s">
        <v>4734</v>
      </c>
      <c r="E54" t="s">
        <v>3</v>
      </c>
      <c r="F54" t="s">
        <v>4746</v>
      </c>
      <c r="G54" t="s">
        <v>4745</v>
      </c>
      <c r="H54" s="32">
        <v>32136</v>
      </c>
      <c r="I54" s="33">
        <v>0.15</v>
      </c>
      <c r="J54" s="32">
        <f t="shared" si="0"/>
        <v>27315.599999999999</v>
      </c>
      <c r="K54" s="3">
        <v>0.16</v>
      </c>
      <c r="L54" s="2">
        <v>9</v>
      </c>
      <c r="M54" t="s">
        <v>9</v>
      </c>
      <c r="N54" t="s">
        <v>10</v>
      </c>
      <c r="O54" t="s">
        <v>10</v>
      </c>
      <c r="P54" t="s">
        <v>10</v>
      </c>
      <c r="Q54" t="s">
        <v>10</v>
      </c>
      <c r="T54" s="31" t="s">
        <v>4744</v>
      </c>
    </row>
    <row r="55" spans="1:20" x14ac:dyDescent="0.35">
      <c r="A55" s="34" t="s">
        <v>4743</v>
      </c>
      <c r="B55" s="2">
        <v>2</v>
      </c>
      <c r="C55" t="s">
        <v>2298</v>
      </c>
      <c r="D55" t="s">
        <v>4734</v>
      </c>
      <c r="E55" t="s">
        <v>3</v>
      </c>
      <c r="F55" t="s">
        <v>4742</v>
      </c>
      <c r="G55" t="s">
        <v>4741</v>
      </c>
      <c r="H55" s="32">
        <v>32136</v>
      </c>
      <c r="I55" s="33">
        <v>0.15</v>
      </c>
      <c r="J55" s="32">
        <f t="shared" si="0"/>
        <v>27315.599999999999</v>
      </c>
      <c r="K55" s="3">
        <v>0.19900000000000001</v>
      </c>
      <c r="L55" s="2">
        <v>9</v>
      </c>
      <c r="M55" t="s">
        <v>9</v>
      </c>
      <c r="N55" t="s">
        <v>10</v>
      </c>
      <c r="O55" t="s">
        <v>10</v>
      </c>
      <c r="P55" t="s">
        <v>10</v>
      </c>
      <c r="Q55" t="s">
        <v>10</v>
      </c>
      <c r="T55" s="31" t="s">
        <v>4740</v>
      </c>
    </row>
    <row r="56" spans="1:20" x14ac:dyDescent="0.35">
      <c r="A56" s="34" t="s">
        <v>4739</v>
      </c>
      <c r="B56" s="2">
        <v>2</v>
      </c>
      <c r="C56" t="s">
        <v>2298</v>
      </c>
      <c r="D56" t="s">
        <v>4734</v>
      </c>
      <c r="E56" t="s">
        <v>3</v>
      </c>
      <c r="F56" t="s">
        <v>4738</v>
      </c>
      <c r="G56" t="s">
        <v>4737</v>
      </c>
      <c r="H56" s="32">
        <v>176748</v>
      </c>
      <c r="I56" s="33">
        <v>0.15</v>
      </c>
      <c r="J56" s="32">
        <f t="shared" si="0"/>
        <v>150235.79999999999</v>
      </c>
      <c r="K56" s="3">
        <v>1.1220000000000001</v>
      </c>
      <c r="L56" s="2">
        <v>9</v>
      </c>
      <c r="M56" t="s">
        <v>9</v>
      </c>
      <c r="N56" t="s">
        <v>10</v>
      </c>
      <c r="O56" t="s">
        <v>10</v>
      </c>
      <c r="P56" t="s">
        <v>10</v>
      </c>
      <c r="Q56" t="s">
        <v>10</v>
      </c>
      <c r="T56" s="31" t="s">
        <v>4736</v>
      </c>
    </row>
    <row r="57" spans="1:20" x14ac:dyDescent="0.35">
      <c r="A57" s="34" t="s">
        <v>4735</v>
      </c>
      <c r="B57" s="2">
        <v>2</v>
      </c>
      <c r="C57" t="s">
        <v>2298</v>
      </c>
      <c r="D57" t="s">
        <v>4734</v>
      </c>
      <c r="E57" t="s">
        <v>3</v>
      </c>
      <c r="F57" t="s">
        <v>4733</v>
      </c>
      <c r="G57" t="s">
        <v>4732</v>
      </c>
      <c r="H57" s="32">
        <v>289224</v>
      </c>
      <c r="I57" s="33">
        <v>0.15</v>
      </c>
      <c r="J57" s="32">
        <f t="shared" si="0"/>
        <v>245840.4</v>
      </c>
      <c r="K57" s="3">
        <v>1.3149999999999999</v>
      </c>
      <c r="L57" s="2">
        <v>8</v>
      </c>
      <c r="M57" t="s">
        <v>9</v>
      </c>
      <c r="N57" t="s">
        <v>10</v>
      </c>
      <c r="O57" t="s">
        <v>10</v>
      </c>
      <c r="P57" t="s">
        <v>10</v>
      </c>
      <c r="Q57" t="s">
        <v>10</v>
      </c>
      <c r="T57" s="31"/>
    </row>
    <row r="58" spans="1:20" x14ac:dyDescent="0.35">
      <c r="A58" s="34" t="s">
        <v>4731</v>
      </c>
      <c r="B58" s="2">
        <v>2</v>
      </c>
      <c r="C58" t="s">
        <v>2298</v>
      </c>
      <c r="D58" t="s">
        <v>4723</v>
      </c>
      <c r="E58" t="s">
        <v>3</v>
      </c>
      <c r="F58" t="s">
        <v>4730</v>
      </c>
      <c r="G58" t="s">
        <v>3600</v>
      </c>
      <c r="H58" s="32">
        <v>26294</v>
      </c>
      <c r="I58" s="33">
        <v>0.15</v>
      </c>
      <c r="J58" s="32">
        <f t="shared" si="0"/>
        <v>22349.9</v>
      </c>
      <c r="K58" s="3">
        <v>8.8999999999999996E-2</v>
      </c>
      <c r="L58" s="2">
        <v>4</v>
      </c>
      <c r="M58" t="s">
        <v>9</v>
      </c>
      <c r="N58" t="s">
        <v>10</v>
      </c>
      <c r="O58" t="s">
        <v>10</v>
      </c>
      <c r="P58" t="s">
        <v>10</v>
      </c>
      <c r="Q58" t="s">
        <v>10</v>
      </c>
      <c r="T58" s="31" t="s">
        <v>4729</v>
      </c>
    </row>
    <row r="59" spans="1:20" x14ac:dyDescent="0.35">
      <c r="A59" s="34" t="s">
        <v>4728</v>
      </c>
      <c r="B59" s="2">
        <v>2</v>
      </c>
      <c r="C59" t="s">
        <v>2298</v>
      </c>
      <c r="D59" t="s">
        <v>4723</v>
      </c>
      <c r="E59" t="s">
        <v>3</v>
      </c>
      <c r="F59" t="s">
        <v>4727</v>
      </c>
      <c r="G59" t="s">
        <v>4726</v>
      </c>
      <c r="H59" s="32">
        <v>15055</v>
      </c>
      <c r="I59" s="33">
        <v>0.15</v>
      </c>
      <c r="J59" s="32">
        <f t="shared" si="0"/>
        <v>12796.75</v>
      </c>
      <c r="K59" s="3">
        <v>9.0999999999999998E-2</v>
      </c>
      <c r="L59" s="2">
        <v>3</v>
      </c>
      <c r="M59" t="s">
        <v>9</v>
      </c>
      <c r="N59" t="s">
        <v>10</v>
      </c>
      <c r="O59" t="s">
        <v>10</v>
      </c>
      <c r="P59" t="s">
        <v>10</v>
      </c>
      <c r="Q59" t="s">
        <v>9</v>
      </c>
      <c r="R59" t="s">
        <v>4720</v>
      </c>
      <c r="T59" s="31" t="s">
        <v>4725</v>
      </c>
    </row>
    <row r="60" spans="1:20" x14ac:dyDescent="0.35">
      <c r="A60" s="34" t="s">
        <v>4724</v>
      </c>
      <c r="B60" s="2">
        <v>2</v>
      </c>
      <c r="C60" t="s">
        <v>2298</v>
      </c>
      <c r="D60" t="s">
        <v>4723</v>
      </c>
      <c r="E60" t="s">
        <v>3</v>
      </c>
      <c r="F60" t="s">
        <v>4722</v>
      </c>
      <c r="G60" t="s">
        <v>4721</v>
      </c>
      <c r="H60" s="32">
        <v>35048</v>
      </c>
      <c r="I60" s="33">
        <v>0.15</v>
      </c>
      <c r="J60" s="32">
        <f t="shared" si="0"/>
        <v>29790.799999999999</v>
      </c>
      <c r="K60" s="3">
        <v>6.6000000000000003E-2</v>
      </c>
      <c r="L60" s="2">
        <v>1</v>
      </c>
      <c r="M60" t="s">
        <v>9</v>
      </c>
      <c r="N60" t="s">
        <v>10</v>
      </c>
      <c r="O60" t="s">
        <v>10</v>
      </c>
      <c r="P60" t="s">
        <v>10</v>
      </c>
      <c r="Q60" t="s">
        <v>9</v>
      </c>
      <c r="R60" t="s">
        <v>4720</v>
      </c>
      <c r="T60" s="31" t="s">
        <v>4719</v>
      </c>
    </row>
    <row r="61" spans="1:20" x14ac:dyDescent="0.35">
      <c r="A61" s="34" t="s">
        <v>4718</v>
      </c>
      <c r="B61" s="2">
        <v>7</v>
      </c>
      <c r="C61" t="s">
        <v>2267</v>
      </c>
      <c r="D61" t="s">
        <v>4701</v>
      </c>
      <c r="E61" t="s">
        <v>3</v>
      </c>
      <c r="F61" t="s">
        <v>4717</v>
      </c>
      <c r="G61" t="s">
        <v>4716</v>
      </c>
      <c r="H61" s="32">
        <v>66105.83</v>
      </c>
      <c r="I61" s="33">
        <v>0.17499999999999999</v>
      </c>
      <c r="J61" s="32">
        <f t="shared" si="0"/>
        <v>54537.30975</v>
      </c>
      <c r="K61" s="3">
        <v>0.372</v>
      </c>
      <c r="L61" s="2">
        <v>9</v>
      </c>
      <c r="M61" t="s">
        <v>9</v>
      </c>
      <c r="N61" t="s">
        <v>10</v>
      </c>
      <c r="O61" t="s">
        <v>10</v>
      </c>
      <c r="P61" t="s">
        <v>10</v>
      </c>
      <c r="Q61" t="s">
        <v>10</v>
      </c>
      <c r="T61" s="31" t="s">
        <v>4715</v>
      </c>
    </row>
    <row r="62" spans="1:20" x14ac:dyDescent="0.35">
      <c r="A62" s="34" t="s">
        <v>4714</v>
      </c>
      <c r="B62" s="2">
        <v>7</v>
      </c>
      <c r="C62" t="s">
        <v>2267</v>
      </c>
      <c r="D62" t="s">
        <v>4701</v>
      </c>
      <c r="E62" t="s">
        <v>3</v>
      </c>
      <c r="F62" t="s">
        <v>4713</v>
      </c>
      <c r="G62" t="s">
        <v>4712</v>
      </c>
      <c r="H62" s="32">
        <v>25116.33</v>
      </c>
      <c r="I62" s="33">
        <v>0.17499999999999999</v>
      </c>
      <c r="J62" s="32">
        <f t="shared" si="0"/>
        <v>20720.972250000003</v>
      </c>
      <c r="K62" s="3">
        <v>0.184</v>
      </c>
      <c r="L62" s="2">
        <v>9</v>
      </c>
      <c r="M62" t="s">
        <v>9</v>
      </c>
      <c r="N62" t="s">
        <v>10</v>
      </c>
      <c r="O62" t="s">
        <v>10</v>
      </c>
      <c r="P62" t="s">
        <v>10</v>
      </c>
      <c r="Q62" t="s">
        <v>10</v>
      </c>
      <c r="T62" s="31" t="s">
        <v>4711</v>
      </c>
    </row>
    <row r="63" spans="1:20" x14ac:dyDescent="0.35">
      <c r="A63" s="34" t="s">
        <v>4710</v>
      </c>
      <c r="B63" s="2">
        <v>7</v>
      </c>
      <c r="C63" t="s">
        <v>2267</v>
      </c>
      <c r="D63" t="s">
        <v>4701</v>
      </c>
      <c r="E63" t="s">
        <v>3</v>
      </c>
      <c r="F63" t="s">
        <v>4709</v>
      </c>
      <c r="G63" t="s">
        <v>4708</v>
      </c>
      <c r="H63" s="32">
        <v>55788.38</v>
      </c>
      <c r="I63" s="33">
        <v>0.17499999999999999</v>
      </c>
      <c r="J63" s="32">
        <f t="shared" si="0"/>
        <v>46025.413499999995</v>
      </c>
      <c r="K63" s="3">
        <v>0.314</v>
      </c>
      <c r="L63" s="2">
        <v>8</v>
      </c>
      <c r="M63" t="s">
        <v>9</v>
      </c>
      <c r="N63" t="s">
        <v>10</v>
      </c>
      <c r="O63" t="s">
        <v>10</v>
      </c>
      <c r="P63" t="s">
        <v>10</v>
      </c>
      <c r="Q63" t="s">
        <v>10</v>
      </c>
      <c r="T63" s="31" t="s">
        <v>4707</v>
      </c>
    </row>
    <row r="64" spans="1:20" ht="29" x14ac:dyDescent="0.35">
      <c r="A64" s="34" t="s">
        <v>4706</v>
      </c>
      <c r="B64" s="2">
        <v>7</v>
      </c>
      <c r="C64" t="s">
        <v>2267</v>
      </c>
      <c r="D64" t="s">
        <v>4701</v>
      </c>
      <c r="E64" t="s">
        <v>3</v>
      </c>
      <c r="F64" t="s">
        <v>4705</v>
      </c>
      <c r="G64" t="s">
        <v>4704</v>
      </c>
      <c r="H64" s="32">
        <v>154826.26999999999</v>
      </c>
      <c r="I64" s="33">
        <v>0.17499999999999999</v>
      </c>
      <c r="J64" s="32">
        <f t="shared" si="0"/>
        <v>127731.67275</v>
      </c>
      <c r="K64" s="3">
        <v>0.61</v>
      </c>
      <c r="L64" s="2">
        <v>8</v>
      </c>
      <c r="M64" t="s">
        <v>9</v>
      </c>
      <c r="N64" t="s">
        <v>10</v>
      </c>
      <c r="O64" t="s">
        <v>10</v>
      </c>
      <c r="P64" t="s">
        <v>10</v>
      </c>
      <c r="Q64" t="s">
        <v>10</v>
      </c>
      <c r="T64" s="31" t="s">
        <v>4703</v>
      </c>
    </row>
    <row r="65" spans="1:20" x14ac:dyDescent="0.35">
      <c r="A65" s="34" t="s">
        <v>4702</v>
      </c>
      <c r="B65" s="2">
        <v>7</v>
      </c>
      <c r="C65" t="s">
        <v>2267</v>
      </c>
      <c r="D65" t="s">
        <v>4701</v>
      </c>
      <c r="E65" t="s">
        <v>3</v>
      </c>
      <c r="F65" t="s">
        <v>4700</v>
      </c>
      <c r="G65" t="s">
        <v>4401</v>
      </c>
      <c r="H65" s="32">
        <v>24373.18</v>
      </c>
      <c r="I65" s="33">
        <v>0.17499999999999999</v>
      </c>
      <c r="J65" s="32">
        <f t="shared" si="0"/>
        <v>20107.873500000002</v>
      </c>
      <c r="K65" s="3">
        <v>0.252</v>
      </c>
      <c r="L65" s="2">
        <v>7</v>
      </c>
      <c r="M65" t="s">
        <v>9</v>
      </c>
      <c r="N65" t="s">
        <v>10</v>
      </c>
      <c r="O65" t="s">
        <v>10</v>
      </c>
      <c r="P65" t="s">
        <v>10</v>
      </c>
      <c r="Q65" t="s">
        <v>10</v>
      </c>
      <c r="T65" s="31" t="s">
        <v>4699</v>
      </c>
    </row>
    <row r="66" spans="1:20" x14ac:dyDescent="0.35">
      <c r="A66" s="34" t="s">
        <v>4698</v>
      </c>
      <c r="B66" s="2">
        <v>8</v>
      </c>
      <c r="C66" t="s">
        <v>2165</v>
      </c>
      <c r="D66" t="s">
        <v>4674</v>
      </c>
      <c r="E66" t="s">
        <v>3</v>
      </c>
      <c r="F66" t="s">
        <v>4697</v>
      </c>
      <c r="G66" t="s">
        <v>4696</v>
      </c>
      <c r="H66" s="32">
        <v>15000</v>
      </c>
      <c r="I66" s="33">
        <v>0.1</v>
      </c>
      <c r="J66" s="32">
        <f t="shared" ref="J66:J129" si="1">SUM(H66-H66*I66)</f>
        <v>13500</v>
      </c>
      <c r="K66" s="3">
        <v>0.26400000000000001</v>
      </c>
      <c r="L66" s="2">
        <v>8</v>
      </c>
      <c r="M66" t="s">
        <v>9</v>
      </c>
      <c r="N66" t="s">
        <v>10</v>
      </c>
      <c r="O66" t="s">
        <v>10</v>
      </c>
      <c r="P66" t="s">
        <v>10</v>
      </c>
      <c r="Q66" t="s">
        <v>10</v>
      </c>
      <c r="T66" s="31" t="s">
        <v>4695</v>
      </c>
    </row>
    <row r="67" spans="1:20" x14ac:dyDescent="0.35">
      <c r="A67" s="34" t="s">
        <v>4694</v>
      </c>
      <c r="B67" s="2">
        <v>8</v>
      </c>
      <c r="C67" t="s">
        <v>2165</v>
      </c>
      <c r="D67" t="s">
        <v>4674</v>
      </c>
      <c r="E67" t="s">
        <v>3</v>
      </c>
      <c r="F67" t="s">
        <v>4693</v>
      </c>
      <c r="G67" t="s">
        <v>4692</v>
      </c>
      <c r="H67" s="32">
        <v>77000</v>
      </c>
      <c r="I67" s="33">
        <v>0.1</v>
      </c>
      <c r="J67" s="32">
        <f t="shared" si="1"/>
        <v>69300</v>
      </c>
      <c r="K67" s="3">
        <v>0.52900000000000003</v>
      </c>
      <c r="L67" s="2">
        <v>7</v>
      </c>
      <c r="M67" t="s">
        <v>9</v>
      </c>
      <c r="N67" t="s">
        <v>10</v>
      </c>
      <c r="O67" t="s">
        <v>10</v>
      </c>
      <c r="P67" t="s">
        <v>10</v>
      </c>
      <c r="Q67" t="s">
        <v>10</v>
      </c>
      <c r="T67" s="31" t="s">
        <v>4691</v>
      </c>
    </row>
    <row r="68" spans="1:20" x14ac:dyDescent="0.35">
      <c r="A68" s="34" t="s">
        <v>4690</v>
      </c>
      <c r="B68" s="2">
        <v>8</v>
      </c>
      <c r="C68" t="s">
        <v>2165</v>
      </c>
      <c r="D68" t="s">
        <v>4674</v>
      </c>
      <c r="E68" t="s">
        <v>3</v>
      </c>
      <c r="F68" t="s">
        <v>4689</v>
      </c>
      <c r="G68" t="s">
        <v>4688</v>
      </c>
      <c r="H68" s="32">
        <v>8600</v>
      </c>
      <c r="I68" s="33">
        <v>0.1</v>
      </c>
      <c r="J68" s="32">
        <f t="shared" si="1"/>
        <v>7740</v>
      </c>
      <c r="K68" s="3">
        <v>0.186</v>
      </c>
      <c r="L68" s="2">
        <v>7</v>
      </c>
      <c r="M68" t="s">
        <v>9</v>
      </c>
      <c r="N68" t="s">
        <v>10</v>
      </c>
      <c r="O68" t="s">
        <v>10</v>
      </c>
      <c r="P68" t="s">
        <v>10</v>
      </c>
      <c r="Q68" t="s">
        <v>10</v>
      </c>
      <c r="T68" s="31" t="s">
        <v>4687</v>
      </c>
    </row>
    <row r="69" spans="1:20" x14ac:dyDescent="0.35">
      <c r="A69" s="34" t="s">
        <v>4686</v>
      </c>
      <c r="B69" s="2">
        <v>8</v>
      </c>
      <c r="C69" t="s">
        <v>2165</v>
      </c>
      <c r="D69" t="s">
        <v>4674</v>
      </c>
      <c r="E69" t="s">
        <v>3</v>
      </c>
      <c r="F69" t="s">
        <v>4685</v>
      </c>
      <c r="G69" t="s">
        <v>4684</v>
      </c>
      <c r="H69" s="32">
        <v>74000</v>
      </c>
      <c r="I69" s="33">
        <v>0.1</v>
      </c>
      <c r="J69" s="32">
        <f t="shared" si="1"/>
        <v>66600</v>
      </c>
      <c r="K69" s="3">
        <v>0.45700000000000002</v>
      </c>
      <c r="L69" s="2">
        <v>6</v>
      </c>
      <c r="M69" t="s">
        <v>9</v>
      </c>
      <c r="N69" t="s">
        <v>10</v>
      </c>
      <c r="O69" t="s">
        <v>10</v>
      </c>
      <c r="P69" t="s">
        <v>10</v>
      </c>
      <c r="Q69" t="s">
        <v>10</v>
      </c>
      <c r="T69" s="31" t="s">
        <v>4683</v>
      </c>
    </row>
    <row r="70" spans="1:20" x14ac:dyDescent="0.35">
      <c r="A70" s="34" t="s">
        <v>4682</v>
      </c>
      <c r="B70" s="2">
        <v>8</v>
      </c>
      <c r="C70" t="s">
        <v>2165</v>
      </c>
      <c r="D70" t="s">
        <v>4674</v>
      </c>
      <c r="E70" t="s">
        <v>3</v>
      </c>
      <c r="F70" t="s">
        <v>4681</v>
      </c>
      <c r="G70" t="s">
        <v>4680</v>
      </c>
      <c r="H70" s="32">
        <v>15840</v>
      </c>
      <c r="I70" s="33">
        <v>0.1</v>
      </c>
      <c r="J70" s="32">
        <f t="shared" si="1"/>
        <v>14256</v>
      </c>
      <c r="K70" s="3">
        <v>0.26700000000000002</v>
      </c>
      <c r="L70" s="2">
        <v>6</v>
      </c>
      <c r="M70" t="s">
        <v>9</v>
      </c>
      <c r="N70" t="s">
        <v>10</v>
      </c>
      <c r="O70" t="s">
        <v>10</v>
      </c>
      <c r="P70" t="s">
        <v>10</v>
      </c>
      <c r="Q70" t="s">
        <v>10</v>
      </c>
      <c r="T70" s="31" t="s">
        <v>4679</v>
      </c>
    </row>
    <row r="71" spans="1:20" x14ac:dyDescent="0.35">
      <c r="A71" s="34" t="s">
        <v>4678</v>
      </c>
      <c r="B71" s="2">
        <v>8</v>
      </c>
      <c r="C71" t="s">
        <v>2165</v>
      </c>
      <c r="D71" t="s">
        <v>4674</v>
      </c>
      <c r="E71" t="s">
        <v>3</v>
      </c>
      <c r="F71" t="s">
        <v>4677</v>
      </c>
      <c r="G71" t="s">
        <v>4667</v>
      </c>
      <c r="H71" s="32">
        <v>26400</v>
      </c>
      <c r="I71" s="33">
        <v>0.1</v>
      </c>
      <c r="J71" s="32">
        <f t="shared" si="1"/>
        <v>23760</v>
      </c>
      <c r="K71" s="3">
        <v>0.24299999999999999</v>
      </c>
      <c r="L71" s="2">
        <v>6</v>
      </c>
      <c r="M71" t="s">
        <v>9</v>
      </c>
      <c r="N71" t="s">
        <v>10</v>
      </c>
      <c r="O71" t="s">
        <v>10</v>
      </c>
      <c r="P71" t="s">
        <v>10</v>
      </c>
      <c r="Q71" t="s">
        <v>10</v>
      </c>
      <c r="T71" s="31" t="s">
        <v>4676</v>
      </c>
    </row>
    <row r="72" spans="1:20" x14ac:dyDescent="0.35">
      <c r="A72" s="34" t="s">
        <v>4675</v>
      </c>
      <c r="B72" s="2">
        <v>8</v>
      </c>
      <c r="C72" t="s">
        <v>2165</v>
      </c>
      <c r="D72" t="s">
        <v>4674</v>
      </c>
      <c r="E72" t="s">
        <v>3</v>
      </c>
      <c r="F72" t="s">
        <v>4673</v>
      </c>
      <c r="G72" t="s">
        <v>4672</v>
      </c>
      <c r="H72" s="32">
        <v>46600</v>
      </c>
      <c r="I72" s="33">
        <v>0.1</v>
      </c>
      <c r="J72" s="32">
        <f t="shared" si="1"/>
        <v>41940</v>
      </c>
      <c r="K72" s="3">
        <v>0.373</v>
      </c>
      <c r="L72" s="2">
        <v>4</v>
      </c>
      <c r="M72" t="s">
        <v>9</v>
      </c>
      <c r="N72" t="s">
        <v>10</v>
      </c>
      <c r="O72" t="s">
        <v>10</v>
      </c>
      <c r="P72" t="s">
        <v>10</v>
      </c>
      <c r="Q72" t="s">
        <v>10</v>
      </c>
      <c r="T72" s="31" t="s">
        <v>4671</v>
      </c>
    </row>
    <row r="73" spans="1:20" x14ac:dyDescent="0.35">
      <c r="A73" s="34" t="s">
        <v>4670</v>
      </c>
      <c r="B73" s="2">
        <v>2</v>
      </c>
      <c r="C73" t="s">
        <v>2152</v>
      </c>
      <c r="D73" t="s">
        <v>4650</v>
      </c>
      <c r="E73" t="s">
        <v>3</v>
      </c>
      <c r="F73" t="s">
        <v>4668</v>
      </c>
      <c r="G73" t="s">
        <v>4667</v>
      </c>
      <c r="H73" s="32">
        <v>41000</v>
      </c>
      <c r="I73" s="33">
        <v>0.2</v>
      </c>
      <c r="J73" s="32">
        <f t="shared" si="1"/>
        <v>32800</v>
      </c>
      <c r="K73" s="3">
        <v>0.41299999999999998</v>
      </c>
      <c r="L73" s="2">
        <v>10</v>
      </c>
      <c r="M73" t="s">
        <v>9</v>
      </c>
      <c r="N73" t="s">
        <v>10</v>
      </c>
      <c r="O73" t="s">
        <v>10</v>
      </c>
      <c r="P73" t="s">
        <v>10</v>
      </c>
      <c r="Q73" t="s">
        <v>10</v>
      </c>
      <c r="S73" s="2" t="s">
        <v>135</v>
      </c>
      <c r="T73" s="31"/>
    </row>
    <row r="74" spans="1:20" x14ac:dyDescent="0.35">
      <c r="A74" s="34" t="s">
        <v>4669</v>
      </c>
      <c r="B74" s="2">
        <v>2</v>
      </c>
      <c r="C74" t="s">
        <v>2152</v>
      </c>
      <c r="D74" t="s">
        <v>4650</v>
      </c>
      <c r="E74" t="s">
        <v>3</v>
      </c>
      <c r="F74" t="s">
        <v>4668</v>
      </c>
      <c r="G74" t="s">
        <v>4667</v>
      </c>
      <c r="H74" s="32">
        <v>24000</v>
      </c>
      <c r="I74" s="33">
        <v>0.2</v>
      </c>
      <c r="J74" s="32">
        <f t="shared" si="1"/>
        <v>19200</v>
      </c>
      <c r="K74" s="3">
        <v>0.24</v>
      </c>
      <c r="L74" s="2">
        <v>10</v>
      </c>
      <c r="M74" t="s">
        <v>9</v>
      </c>
      <c r="N74" t="s">
        <v>10</v>
      </c>
      <c r="O74" t="s">
        <v>10</v>
      </c>
      <c r="P74" t="s">
        <v>10</v>
      </c>
      <c r="Q74" t="s">
        <v>10</v>
      </c>
      <c r="S74" s="2" t="s">
        <v>408</v>
      </c>
      <c r="T74" s="31"/>
    </row>
    <row r="75" spans="1:20" x14ac:dyDescent="0.35">
      <c r="A75" s="34" t="s">
        <v>4666</v>
      </c>
      <c r="B75" s="2">
        <v>2</v>
      </c>
      <c r="C75" t="s">
        <v>2152</v>
      </c>
      <c r="D75" t="s">
        <v>4650</v>
      </c>
      <c r="E75" t="s">
        <v>3</v>
      </c>
      <c r="F75" t="s">
        <v>4665</v>
      </c>
      <c r="G75" t="s">
        <v>4664</v>
      </c>
      <c r="H75" s="32">
        <v>490000</v>
      </c>
      <c r="I75" s="33">
        <v>0.2</v>
      </c>
      <c r="J75" s="32">
        <f t="shared" si="1"/>
        <v>392000</v>
      </c>
      <c r="K75" s="3">
        <v>0.246</v>
      </c>
      <c r="L75" s="2">
        <v>10</v>
      </c>
      <c r="M75" t="s">
        <v>9</v>
      </c>
      <c r="N75" t="s">
        <v>10</v>
      </c>
      <c r="O75" t="s">
        <v>10</v>
      </c>
      <c r="P75" t="s">
        <v>10</v>
      </c>
      <c r="Q75" t="s">
        <v>10</v>
      </c>
      <c r="S75" s="2" t="s">
        <v>140</v>
      </c>
      <c r="T75" s="31" t="s">
        <v>4663</v>
      </c>
    </row>
    <row r="76" spans="1:20" x14ac:dyDescent="0.35">
      <c r="A76" s="34" t="s">
        <v>4662</v>
      </c>
      <c r="B76" s="2">
        <v>2</v>
      </c>
      <c r="C76" t="s">
        <v>2152</v>
      </c>
      <c r="D76" t="s">
        <v>4650</v>
      </c>
      <c r="E76" t="s">
        <v>3</v>
      </c>
      <c r="F76" t="s">
        <v>4661</v>
      </c>
      <c r="G76" t="s">
        <v>4660</v>
      </c>
      <c r="H76" s="32">
        <v>325000</v>
      </c>
      <c r="I76" s="33">
        <v>0.2</v>
      </c>
      <c r="J76" s="32">
        <f t="shared" si="1"/>
        <v>260000</v>
      </c>
      <c r="K76" s="3">
        <v>0.16900000000000001</v>
      </c>
      <c r="L76" s="2">
        <v>10</v>
      </c>
      <c r="M76" t="s">
        <v>9</v>
      </c>
      <c r="N76" t="s">
        <v>10</v>
      </c>
      <c r="O76" t="s">
        <v>10</v>
      </c>
      <c r="P76" t="s">
        <v>10</v>
      </c>
      <c r="Q76" t="s">
        <v>10</v>
      </c>
      <c r="S76" s="2" t="s">
        <v>130</v>
      </c>
      <c r="T76" s="31"/>
    </row>
    <row r="77" spans="1:20" x14ac:dyDescent="0.35">
      <c r="A77" s="34" t="s">
        <v>4659</v>
      </c>
      <c r="B77" s="2">
        <v>2</v>
      </c>
      <c r="C77" t="s">
        <v>2152</v>
      </c>
      <c r="D77" t="s">
        <v>4650</v>
      </c>
      <c r="E77" t="s">
        <v>3</v>
      </c>
      <c r="F77" t="s">
        <v>4658</v>
      </c>
      <c r="G77" t="s">
        <v>4657</v>
      </c>
      <c r="H77" s="32">
        <v>132000</v>
      </c>
      <c r="I77" s="33">
        <v>0.2</v>
      </c>
      <c r="J77" s="32">
        <f t="shared" si="1"/>
        <v>105600</v>
      </c>
      <c r="K77" s="3">
        <v>0.38500000000000001</v>
      </c>
      <c r="L77" s="2">
        <v>8</v>
      </c>
      <c r="M77" t="s">
        <v>9</v>
      </c>
      <c r="N77" t="s">
        <v>10</v>
      </c>
      <c r="O77" t="s">
        <v>10</v>
      </c>
      <c r="P77" t="s">
        <v>10</v>
      </c>
      <c r="Q77" t="s">
        <v>10</v>
      </c>
      <c r="T77" s="31" t="s">
        <v>4656</v>
      </c>
    </row>
    <row r="78" spans="1:20" x14ac:dyDescent="0.35">
      <c r="A78" s="34" t="s">
        <v>4655</v>
      </c>
      <c r="B78" s="2">
        <v>2</v>
      </c>
      <c r="C78" t="s">
        <v>2152</v>
      </c>
      <c r="D78" t="s">
        <v>4650</v>
      </c>
      <c r="E78" t="s">
        <v>3</v>
      </c>
      <c r="F78" t="s">
        <v>4653</v>
      </c>
      <c r="G78" t="s">
        <v>4652</v>
      </c>
      <c r="H78" s="32">
        <v>24000</v>
      </c>
      <c r="I78" s="33">
        <v>0.2</v>
      </c>
      <c r="J78" s="32">
        <f t="shared" si="1"/>
        <v>19200</v>
      </c>
      <c r="K78" s="3">
        <v>0.20599999999999999</v>
      </c>
      <c r="L78" s="2">
        <v>8</v>
      </c>
      <c r="M78" t="s">
        <v>9</v>
      </c>
      <c r="N78" t="s">
        <v>10</v>
      </c>
      <c r="O78" t="s">
        <v>10</v>
      </c>
      <c r="P78" t="s">
        <v>10</v>
      </c>
      <c r="Q78" t="s">
        <v>10</v>
      </c>
      <c r="T78" s="31"/>
    </row>
    <row r="79" spans="1:20" x14ac:dyDescent="0.35">
      <c r="A79" s="34" t="s">
        <v>4654</v>
      </c>
      <c r="B79" s="2">
        <v>2</v>
      </c>
      <c r="C79" t="s">
        <v>2152</v>
      </c>
      <c r="D79" t="s">
        <v>4650</v>
      </c>
      <c r="E79" t="s">
        <v>3</v>
      </c>
      <c r="F79" t="s">
        <v>4653</v>
      </c>
      <c r="G79" t="s">
        <v>4652</v>
      </c>
      <c r="H79" s="32">
        <v>41000</v>
      </c>
      <c r="I79" s="33">
        <v>0.2</v>
      </c>
      <c r="J79" s="32">
        <f t="shared" si="1"/>
        <v>32800</v>
      </c>
      <c r="K79" s="3">
        <v>0.41199999999999998</v>
      </c>
      <c r="L79" s="2">
        <v>8</v>
      </c>
      <c r="M79" t="s">
        <v>9</v>
      </c>
      <c r="N79" t="s">
        <v>10</v>
      </c>
      <c r="O79" t="s">
        <v>10</v>
      </c>
      <c r="P79" t="s">
        <v>10</v>
      </c>
      <c r="Q79" t="s">
        <v>10</v>
      </c>
      <c r="T79" s="31"/>
    </row>
    <row r="80" spans="1:20" ht="29" x14ac:dyDescent="0.35">
      <c r="A80" s="34" t="s">
        <v>4651</v>
      </c>
      <c r="B80" s="2">
        <v>2</v>
      </c>
      <c r="C80" t="s">
        <v>2152</v>
      </c>
      <c r="D80" t="s">
        <v>4650</v>
      </c>
      <c r="E80" t="s">
        <v>3</v>
      </c>
      <c r="F80" t="s">
        <v>4649</v>
      </c>
      <c r="G80" t="s">
        <v>4648</v>
      </c>
      <c r="H80" s="32">
        <v>318000</v>
      </c>
      <c r="I80" s="33">
        <v>0.2</v>
      </c>
      <c r="J80" s="32">
        <f t="shared" si="1"/>
        <v>254400</v>
      </c>
      <c r="K80" s="3">
        <v>0.92400000000000004</v>
      </c>
      <c r="L80" s="2">
        <v>8</v>
      </c>
      <c r="M80" t="s">
        <v>9</v>
      </c>
      <c r="N80" t="s">
        <v>10</v>
      </c>
      <c r="O80" t="s">
        <v>10</v>
      </c>
      <c r="P80" t="s">
        <v>10</v>
      </c>
      <c r="Q80" t="s">
        <v>10</v>
      </c>
      <c r="T80" s="31" t="s">
        <v>4647</v>
      </c>
    </row>
    <row r="81" spans="1:20" x14ac:dyDescent="0.35">
      <c r="A81" s="34" t="s">
        <v>4646</v>
      </c>
      <c r="B81" s="2">
        <v>9</v>
      </c>
      <c r="C81" t="s">
        <v>2035</v>
      </c>
      <c r="D81" t="s">
        <v>4637</v>
      </c>
      <c r="E81" t="s">
        <v>3</v>
      </c>
      <c r="F81" t="s">
        <v>4645</v>
      </c>
      <c r="G81" t="s">
        <v>4644</v>
      </c>
      <c r="H81" s="32">
        <v>17000</v>
      </c>
      <c r="I81" s="33">
        <v>0.15</v>
      </c>
      <c r="J81" s="32">
        <f t="shared" si="1"/>
        <v>14450</v>
      </c>
      <c r="K81" s="3">
        <v>0.13500000000000001</v>
      </c>
      <c r="L81" s="2">
        <v>10</v>
      </c>
      <c r="M81" t="s">
        <v>9</v>
      </c>
      <c r="N81" t="s">
        <v>10</v>
      </c>
      <c r="O81" t="s">
        <v>9</v>
      </c>
      <c r="P81" t="s">
        <v>10</v>
      </c>
      <c r="Q81" t="s">
        <v>10</v>
      </c>
      <c r="S81" s="2" t="s">
        <v>187</v>
      </c>
      <c r="T81" s="31" t="s">
        <v>4643</v>
      </c>
    </row>
    <row r="82" spans="1:20" x14ac:dyDescent="0.35">
      <c r="A82" s="34" t="s">
        <v>4642</v>
      </c>
      <c r="B82" s="2">
        <v>9</v>
      </c>
      <c r="C82" t="s">
        <v>2035</v>
      </c>
      <c r="D82" t="s">
        <v>4637</v>
      </c>
      <c r="E82" t="s">
        <v>3</v>
      </c>
      <c r="F82" t="s">
        <v>4641</v>
      </c>
      <c r="G82" t="s">
        <v>4640</v>
      </c>
      <c r="H82" s="32">
        <v>15000</v>
      </c>
      <c r="I82" s="33">
        <v>0.15</v>
      </c>
      <c r="J82" s="32">
        <f t="shared" si="1"/>
        <v>12750</v>
      </c>
      <c r="K82" s="3">
        <v>0.13100000000000001</v>
      </c>
      <c r="L82" s="2">
        <v>9</v>
      </c>
      <c r="M82" t="s">
        <v>9</v>
      </c>
      <c r="N82" t="s">
        <v>10</v>
      </c>
      <c r="O82" t="s">
        <v>9</v>
      </c>
      <c r="P82" t="s">
        <v>10</v>
      </c>
      <c r="Q82" t="s">
        <v>10</v>
      </c>
      <c r="T82" s="31" t="s">
        <v>4639</v>
      </c>
    </row>
    <row r="83" spans="1:20" x14ac:dyDescent="0.35">
      <c r="A83" s="34" t="s">
        <v>4638</v>
      </c>
      <c r="B83" s="2">
        <v>9</v>
      </c>
      <c r="C83" t="s">
        <v>2035</v>
      </c>
      <c r="D83" t="s">
        <v>4637</v>
      </c>
      <c r="E83" t="s">
        <v>3</v>
      </c>
      <c r="F83" t="s">
        <v>4636</v>
      </c>
      <c r="G83" t="s">
        <v>4635</v>
      </c>
      <c r="H83" s="32">
        <v>16000</v>
      </c>
      <c r="I83" s="33">
        <v>0.15</v>
      </c>
      <c r="J83" s="32">
        <f t="shared" si="1"/>
        <v>13600</v>
      </c>
      <c r="K83" s="3">
        <v>0.11700000000000001</v>
      </c>
      <c r="L83" s="2">
        <v>8</v>
      </c>
      <c r="M83" t="s">
        <v>9</v>
      </c>
      <c r="N83" t="s">
        <v>10</v>
      </c>
      <c r="O83" t="s">
        <v>9</v>
      </c>
      <c r="P83" t="s">
        <v>10</v>
      </c>
      <c r="Q83" t="s">
        <v>10</v>
      </c>
      <c r="T83" s="31" t="s">
        <v>4634</v>
      </c>
    </row>
    <row r="84" spans="1:20" x14ac:dyDescent="0.35">
      <c r="A84" s="34" t="s">
        <v>4633</v>
      </c>
      <c r="B84" s="2">
        <v>1</v>
      </c>
      <c r="C84" t="s">
        <v>4584</v>
      </c>
      <c r="D84" t="s">
        <v>1692</v>
      </c>
      <c r="E84" t="s">
        <v>3</v>
      </c>
      <c r="F84" t="s">
        <v>4632</v>
      </c>
      <c r="G84" t="s">
        <v>4631</v>
      </c>
      <c r="H84" s="32">
        <v>11329</v>
      </c>
      <c r="I84" s="33">
        <v>0.1</v>
      </c>
      <c r="J84" s="32">
        <f t="shared" si="1"/>
        <v>10196.1</v>
      </c>
      <c r="K84" s="3">
        <v>7.3999999999999996E-2</v>
      </c>
      <c r="L84" s="2">
        <v>10</v>
      </c>
      <c r="M84" t="s">
        <v>9</v>
      </c>
      <c r="N84" t="s">
        <v>10</v>
      </c>
      <c r="O84" t="s">
        <v>10</v>
      </c>
      <c r="P84" t="s">
        <v>10</v>
      </c>
      <c r="Q84" t="s">
        <v>10</v>
      </c>
      <c r="S84" s="2" t="s">
        <v>187</v>
      </c>
      <c r="T84" s="31" t="s">
        <v>4630</v>
      </c>
    </row>
    <row r="85" spans="1:20" ht="29.25" customHeight="1" x14ac:dyDescent="0.35">
      <c r="A85" s="34" t="s">
        <v>4629</v>
      </c>
      <c r="B85" s="2">
        <v>1</v>
      </c>
      <c r="C85" t="s">
        <v>4584</v>
      </c>
      <c r="D85" t="s">
        <v>1692</v>
      </c>
      <c r="E85" t="s">
        <v>3</v>
      </c>
      <c r="F85" t="s">
        <v>4628</v>
      </c>
      <c r="G85" t="s">
        <v>4627</v>
      </c>
      <c r="H85" s="32">
        <v>38345</v>
      </c>
      <c r="I85" s="33">
        <v>0.1</v>
      </c>
      <c r="J85" s="32">
        <f t="shared" si="1"/>
        <v>34510.5</v>
      </c>
      <c r="K85" s="3">
        <v>0.42499999999999999</v>
      </c>
      <c r="L85" s="2">
        <v>10</v>
      </c>
      <c r="M85" t="s">
        <v>9</v>
      </c>
      <c r="N85" t="s">
        <v>10</v>
      </c>
      <c r="O85" t="s">
        <v>10</v>
      </c>
      <c r="P85" t="s">
        <v>10</v>
      </c>
      <c r="Q85" t="s">
        <v>10</v>
      </c>
      <c r="S85" s="2" t="s">
        <v>158</v>
      </c>
      <c r="T85" s="31" t="s">
        <v>4626</v>
      </c>
    </row>
    <row r="86" spans="1:20" x14ac:dyDescent="0.35">
      <c r="A86" s="34" t="s">
        <v>4625</v>
      </c>
      <c r="B86" s="2">
        <v>1</v>
      </c>
      <c r="C86" t="s">
        <v>4584</v>
      </c>
      <c r="D86" t="s">
        <v>1692</v>
      </c>
      <c r="E86" t="s">
        <v>3</v>
      </c>
      <c r="F86" t="s">
        <v>4624</v>
      </c>
      <c r="G86" t="s">
        <v>4623</v>
      </c>
      <c r="H86" s="32">
        <v>51335</v>
      </c>
      <c r="I86" s="33">
        <v>0.1</v>
      </c>
      <c r="J86" s="32">
        <f t="shared" si="1"/>
        <v>46201.5</v>
      </c>
      <c r="K86" s="3">
        <v>0.34699999999999998</v>
      </c>
      <c r="L86" s="2">
        <v>10</v>
      </c>
      <c r="M86" t="s">
        <v>9</v>
      </c>
      <c r="N86" t="s">
        <v>10</v>
      </c>
      <c r="O86" t="s">
        <v>10</v>
      </c>
      <c r="P86" t="s">
        <v>10</v>
      </c>
      <c r="Q86" t="s">
        <v>10</v>
      </c>
      <c r="S86" s="2" t="s">
        <v>145</v>
      </c>
      <c r="T86" s="31" t="s">
        <v>4622</v>
      </c>
    </row>
    <row r="87" spans="1:20" x14ac:dyDescent="0.35">
      <c r="A87" s="34" t="s">
        <v>4621</v>
      </c>
      <c r="B87" s="2">
        <v>1</v>
      </c>
      <c r="C87" t="s">
        <v>4584</v>
      </c>
      <c r="D87" t="s">
        <v>4584</v>
      </c>
      <c r="E87" t="s">
        <v>3</v>
      </c>
      <c r="F87" t="s">
        <v>4620</v>
      </c>
      <c r="G87" t="s">
        <v>4619</v>
      </c>
      <c r="H87" s="32">
        <v>90000</v>
      </c>
      <c r="I87" s="33">
        <v>0.1</v>
      </c>
      <c r="J87" s="32">
        <f t="shared" si="1"/>
        <v>81000</v>
      </c>
      <c r="K87" s="3">
        <v>0.16400000000000001</v>
      </c>
      <c r="L87" s="2">
        <v>10</v>
      </c>
      <c r="M87" t="s">
        <v>9</v>
      </c>
      <c r="N87" t="s">
        <v>10</v>
      </c>
      <c r="O87" t="s">
        <v>10</v>
      </c>
      <c r="P87" t="s">
        <v>10</v>
      </c>
      <c r="Q87" t="s">
        <v>10</v>
      </c>
      <c r="S87" s="2" t="s">
        <v>158</v>
      </c>
      <c r="T87" s="31" t="s">
        <v>4618</v>
      </c>
    </row>
    <row r="88" spans="1:20" x14ac:dyDescent="0.35">
      <c r="A88" s="34" t="s">
        <v>4617</v>
      </c>
      <c r="B88" s="2">
        <v>1</v>
      </c>
      <c r="C88" t="s">
        <v>4584</v>
      </c>
      <c r="D88" t="s">
        <v>4584</v>
      </c>
      <c r="E88" t="s">
        <v>3</v>
      </c>
      <c r="F88" t="s">
        <v>4616</v>
      </c>
      <c r="G88" t="s">
        <v>4615</v>
      </c>
      <c r="H88" s="32">
        <v>70000</v>
      </c>
      <c r="I88" s="33">
        <v>0.1</v>
      </c>
      <c r="J88" s="32">
        <f t="shared" si="1"/>
        <v>63000</v>
      </c>
      <c r="K88" s="3">
        <v>0.36499999999999999</v>
      </c>
      <c r="L88" s="2">
        <v>10</v>
      </c>
      <c r="M88" t="s">
        <v>9</v>
      </c>
      <c r="N88" t="s">
        <v>10</v>
      </c>
      <c r="O88" t="s">
        <v>10</v>
      </c>
      <c r="P88" t="s">
        <v>10</v>
      </c>
      <c r="Q88" t="s">
        <v>10</v>
      </c>
      <c r="S88" s="2" t="s">
        <v>135</v>
      </c>
      <c r="T88" s="31" t="s">
        <v>4109</v>
      </c>
    </row>
    <row r="89" spans="1:20" x14ac:dyDescent="0.35">
      <c r="A89" s="34" t="s">
        <v>4614</v>
      </c>
      <c r="B89" s="2">
        <v>1</v>
      </c>
      <c r="C89" t="s">
        <v>4584</v>
      </c>
      <c r="D89" t="s">
        <v>4584</v>
      </c>
      <c r="E89" t="s">
        <v>3</v>
      </c>
      <c r="F89" t="s">
        <v>4613</v>
      </c>
      <c r="G89" t="s">
        <v>4612</v>
      </c>
      <c r="H89" s="32">
        <v>25000</v>
      </c>
      <c r="I89" s="33">
        <v>0.1</v>
      </c>
      <c r="J89" s="32">
        <f t="shared" si="1"/>
        <v>22500</v>
      </c>
      <c r="K89" s="3">
        <v>0.106</v>
      </c>
      <c r="L89" s="2">
        <v>10</v>
      </c>
      <c r="M89" t="s">
        <v>9</v>
      </c>
      <c r="N89" t="s">
        <v>10</v>
      </c>
      <c r="O89" t="s">
        <v>10</v>
      </c>
      <c r="P89" t="s">
        <v>10</v>
      </c>
      <c r="Q89" t="s">
        <v>10</v>
      </c>
      <c r="S89" s="2" t="s">
        <v>150</v>
      </c>
      <c r="T89" s="31" t="s">
        <v>1551</v>
      </c>
    </row>
    <row r="90" spans="1:20" x14ac:dyDescent="0.35">
      <c r="A90" s="34" t="s">
        <v>4611</v>
      </c>
      <c r="B90" s="2">
        <v>1</v>
      </c>
      <c r="C90" t="s">
        <v>4584</v>
      </c>
      <c r="D90" t="s">
        <v>4584</v>
      </c>
      <c r="E90" t="s">
        <v>3</v>
      </c>
      <c r="F90" t="s">
        <v>4610</v>
      </c>
      <c r="G90" t="s">
        <v>3146</v>
      </c>
      <c r="H90" s="32">
        <v>90000</v>
      </c>
      <c r="I90" s="33">
        <v>0.1</v>
      </c>
      <c r="J90" s="32">
        <f t="shared" si="1"/>
        <v>81000</v>
      </c>
      <c r="K90" s="3">
        <v>5.7000000000000002E-2</v>
      </c>
      <c r="L90" s="2">
        <v>10</v>
      </c>
      <c r="M90" t="s">
        <v>9</v>
      </c>
      <c r="N90" t="s">
        <v>10</v>
      </c>
      <c r="O90" t="s">
        <v>10</v>
      </c>
      <c r="P90" t="s">
        <v>10</v>
      </c>
      <c r="Q90" t="s">
        <v>10</v>
      </c>
      <c r="S90" s="2" t="s">
        <v>130</v>
      </c>
      <c r="T90" s="31" t="s">
        <v>1047</v>
      </c>
    </row>
    <row r="91" spans="1:20" x14ac:dyDescent="0.35">
      <c r="A91" s="34" t="s">
        <v>4609</v>
      </c>
      <c r="B91" s="2">
        <v>1</v>
      </c>
      <c r="C91" t="s">
        <v>4584</v>
      </c>
      <c r="D91" t="s">
        <v>4584</v>
      </c>
      <c r="E91" t="s">
        <v>3</v>
      </c>
      <c r="F91" t="s">
        <v>4608</v>
      </c>
      <c r="G91" t="s">
        <v>4607</v>
      </c>
      <c r="H91" s="32">
        <v>80000</v>
      </c>
      <c r="I91" s="33">
        <v>0.1</v>
      </c>
      <c r="J91" s="32">
        <f t="shared" si="1"/>
        <v>72000</v>
      </c>
      <c r="K91" s="3">
        <v>5.2999999999999999E-2</v>
      </c>
      <c r="L91" s="2">
        <v>10</v>
      </c>
      <c r="M91" t="s">
        <v>9</v>
      </c>
      <c r="N91" t="s">
        <v>10</v>
      </c>
      <c r="O91" t="s">
        <v>10</v>
      </c>
      <c r="P91" t="s">
        <v>10</v>
      </c>
      <c r="Q91" t="s">
        <v>10</v>
      </c>
      <c r="S91" s="2" t="s">
        <v>168</v>
      </c>
      <c r="T91" s="31" t="s">
        <v>4606</v>
      </c>
    </row>
    <row r="92" spans="1:20" x14ac:dyDescent="0.35">
      <c r="A92" s="34" t="s">
        <v>4605</v>
      </c>
      <c r="B92" s="2">
        <v>1</v>
      </c>
      <c r="C92" t="s">
        <v>4584</v>
      </c>
      <c r="D92" t="s">
        <v>4584</v>
      </c>
      <c r="E92" t="s">
        <v>3</v>
      </c>
      <c r="F92" t="s">
        <v>4604</v>
      </c>
      <c r="G92" t="s">
        <v>4603</v>
      </c>
      <c r="H92" s="32">
        <v>40000</v>
      </c>
      <c r="I92" s="33">
        <v>0.1</v>
      </c>
      <c r="J92" s="32">
        <f t="shared" si="1"/>
        <v>36000</v>
      </c>
      <c r="K92" s="3">
        <v>0.221</v>
      </c>
      <c r="L92" s="2">
        <v>10</v>
      </c>
      <c r="M92" t="s">
        <v>9</v>
      </c>
      <c r="N92" t="s">
        <v>10</v>
      </c>
      <c r="O92" t="s">
        <v>10</v>
      </c>
      <c r="P92" t="s">
        <v>10</v>
      </c>
      <c r="Q92" t="s">
        <v>10</v>
      </c>
      <c r="S92" s="2" t="s">
        <v>408</v>
      </c>
      <c r="T92" s="31" t="s">
        <v>4153</v>
      </c>
    </row>
    <row r="93" spans="1:20" x14ac:dyDescent="0.35">
      <c r="A93" s="34" t="s">
        <v>4602</v>
      </c>
      <c r="B93" s="2">
        <v>1</v>
      </c>
      <c r="C93" t="s">
        <v>4584</v>
      </c>
      <c r="D93" t="s">
        <v>4584</v>
      </c>
      <c r="E93" t="s">
        <v>3</v>
      </c>
      <c r="F93" t="s">
        <v>4601</v>
      </c>
      <c r="G93" t="s">
        <v>4600</v>
      </c>
      <c r="H93" s="32">
        <v>40000</v>
      </c>
      <c r="I93" s="33">
        <v>0.1</v>
      </c>
      <c r="J93" s="32">
        <f t="shared" si="1"/>
        <v>36000</v>
      </c>
      <c r="K93" s="3">
        <v>0.158</v>
      </c>
      <c r="L93" s="2">
        <v>10</v>
      </c>
      <c r="M93" t="s">
        <v>9</v>
      </c>
      <c r="N93" t="s">
        <v>10</v>
      </c>
      <c r="O93" t="s">
        <v>10</v>
      </c>
      <c r="P93" t="s">
        <v>10</v>
      </c>
      <c r="Q93" t="s">
        <v>10</v>
      </c>
      <c r="S93" s="2" t="s">
        <v>163</v>
      </c>
      <c r="T93" s="31" t="s">
        <v>4599</v>
      </c>
    </row>
    <row r="94" spans="1:20" ht="29" x14ac:dyDescent="0.35">
      <c r="A94" s="34" t="s">
        <v>4598</v>
      </c>
      <c r="B94" s="2">
        <v>1</v>
      </c>
      <c r="C94" t="s">
        <v>4584</v>
      </c>
      <c r="D94" t="s">
        <v>4584</v>
      </c>
      <c r="E94" t="s">
        <v>3</v>
      </c>
      <c r="F94" t="s">
        <v>4597</v>
      </c>
      <c r="G94" t="s">
        <v>3201</v>
      </c>
      <c r="H94" s="32">
        <v>90000</v>
      </c>
      <c r="I94" s="33">
        <v>0.1</v>
      </c>
      <c r="J94" s="32">
        <f t="shared" si="1"/>
        <v>81000</v>
      </c>
      <c r="K94" s="3">
        <v>0.63200000000000001</v>
      </c>
      <c r="L94" s="2">
        <v>10</v>
      </c>
      <c r="M94" t="s">
        <v>9</v>
      </c>
      <c r="N94" t="s">
        <v>10</v>
      </c>
      <c r="O94" t="s">
        <v>10</v>
      </c>
      <c r="P94" t="s">
        <v>10</v>
      </c>
      <c r="Q94" t="s">
        <v>10</v>
      </c>
      <c r="S94" s="2" t="s">
        <v>145</v>
      </c>
      <c r="T94" s="31" t="s">
        <v>4596</v>
      </c>
    </row>
    <row r="95" spans="1:20" x14ac:dyDescent="0.35">
      <c r="A95" s="34" t="s">
        <v>4595</v>
      </c>
      <c r="B95" s="2">
        <v>1</v>
      </c>
      <c r="C95" t="s">
        <v>4584</v>
      </c>
      <c r="D95" t="s">
        <v>4584</v>
      </c>
      <c r="E95" t="s">
        <v>3</v>
      </c>
      <c r="F95" t="s">
        <v>4594</v>
      </c>
      <c r="G95" t="s">
        <v>4593</v>
      </c>
      <c r="H95" s="32">
        <v>20000</v>
      </c>
      <c r="I95" s="33">
        <v>0.1</v>
      </c>
      <c r="J95" s="32">
        <f t="shared" si="1"/>
        <v>18000</v>
      </c>
      <c r="K95" s="3">
        <v>5.7000000000000002E-2</v>
      </c>
      <c r="L95" s="2">
        <v>10</v>
      </c>
      <c r="M95" t="s">
        <v>9</v>
      </c>
      <c r="N95" t="s">
        <v>10</v>
      </c>
      <c r="O95" t="s">
        <v>10</v>
      </c>
      <c r="P95" t="s">
        <v>10</v>
      </c>
      <c r="Q95" t="s">
        <v>10</v>
      </c>
      <c r="S95" s="2" t="s">
        <v>155</v>
      </c>
      <c r="T95" s="31" t="s">
        <v>1047</v>
      </c>
    </row>
    <row r="96" spans="1:20" x14ac:dyDescent="0.35">
      <c r="A96" s="34" t="s">
        <v>4592</v>
      </c>
      <c r="B96" s="2">
        <v>1</v>
      </c>
      <c r="C96" t="s">
        <v>4584</v>
      </c>
      <c r="D96" t="s">
        <v>4584</v>
      </c>
      <c r="E96" t="s">
        <v>3</v>
      </c>
      <c r="F96" t="s">
        <v>4591</v>
      </c>
      <c r="G96" t="s">
        <v>3138</v>
      </c>
      <c r="H96" s="32">
        <v>40000</v>
      </c>
      <c r="I96" s="33">
        <v>0.1</v>
      </c>
      <c r="J96" s="32">
        <f t="shared" si="1"/>
        <v>36000</v>
      </c>
      <c r="K96" s="3">
        <v>0.17299999999999999</v>
      </c>
      <c r="L96" s="2">
        <v>9</v>
      </c>
      <c r="M96" t="s">
        <v>9</v>
      </c>
      <c r="N96" t="s">
        <v>10</v>
      </c>
      <c r="O96" t="s">
        <v>10</v>
      </c>
      <c r="P96" t="s">
        <v>10</v>
      </c>
      <c r="Q96" t="s">
        <v>10</v>
      </c>
      <c r="T96" s="31" t="s">
        <v>4590</v>
      </c>
    </row>
    <row r="97" spans="1:20" x14ac:dyDescent="0.35">
      <c r="A97" s="34" t="s">
        <v>4589</v>
      </c>
      <c r="B97" s="2">
        <v>1</v>
      </c>
      <c r="C97" t="s">
        <v>4584</v>
      </c>
      <c r="D97" t="s">
        <v>4584</v>
      </c>
      <c r="E97" t="s">
        <v>3</v>
      </c>
      <c r="F97" t="s">
        <v>4588</v>
      </c>
      <c r="G97" t="s">
        <v>4587</v>
      </c>
      <c r="H97" s="32">
        <v>25000</v>
      </c>
      <c r="I97" s="33">
        <v>0.1</v>
      </c>
      <c r="J97" s="32">
        <f t="shared" si="1"/>
        <v>22500</v>
      </c>
      <c r="K97" s="3">
        <v>8.5999999999999993E-2</v>
      </c>
      <c r="L97" s="2">
        <v>9</v>
      </c>
      <c r="M97" t="s">
        <v>9</v>
      </c>
      <c r="N97" t="s">
        <v>10</v>
      </c>
      <c r="O97" t="s">
        <v>10</v>
      </c>
      <c r="P97" t="s">
        <v>10</v>
      </c>
      <c r="Q97" t="s">
        <v>10</v>
      </c>
      <c r="T97" s="31" t="s">
        <v>4586</v>
      </c>
    </row>
    <row r="98" spans="1:20" x14ac:dyDescent="0.35">
      <c r="A98" s="34" t="s">
        <v>4585</v>
      </c>
      <c r="B98" s="2">
        <v>1</v>
      </c>
      <c r="C98" t="s">
        <v>4584</v>
      </c>
      <c r="D98" t="s">
        <v>4584</v>
      </c>
      <c r="E98" t="s">
        <v>3</v>
      </c>
      <c r="F98" t="s">
        <v>4583</v>
      </c>
      <c r="G98" t="s">
        <v>4582</v>
      </c>
      <c r="H98" s="32">
        <v>40000</v>
      </c>
      <c r="I98" s="33">
        <v>0.1</v>
      </c>
      <c r="J98" s="32">
        <f t="shared" si="1"/>
        <v>36000</v>
      </c>
      <c r="K98" s="3">
        <v>0.19700000000000001</v>
      </c>
      <c r="L98" s="2">
        <v>9</v>
      </c>
      <c r="M98" t="s">
        <v>9</v>
      </c>
      <c r="N98" t="s">
        <v>10</v>
      </c>
      <c r="O98" t="s">
        <v>10</v>
      </c>
      <c r="P98" t="s">
        <v>10</v>
      </c>
      <c r="Q98" t="s">
        <v>10</v>
      </c>
      <c r="T98" s="31" t="s">
        <v>4581</v>
      </c>
    </row>
    <row r="99" spans="1:20" ht="29" x14ac:dyDescent="0.35">
      <c r="A99" s="34" t="s">
        <v>4580</v>
      </c>
      <c r="B99" s="2">
        <v>6</v>
      </c>
      <c r="C99" t="s">
        <v>4579</v>
      </c>
      <c r="D99" t="s">
        <v>4578</v>
      </c>
      <c r="E99" t="s">
        <v>3</v>
      </c>
      <c r="F99" t="s">
        <v>4577</v>
      </c>
      <c r="G99" t="s">
        <v>4576</v>
      </c>
      <c r="H99" s="32">
        <v>30000</v>
      </c>
      <c r="I99" s="33">
        <v>0.17499999999999999</v>
      </c>
      <c r="J99" s="32">
        <f t="shared" si="1"/>
        <v>24750</v>
      </c>
      <c r="K99" s="3">
        <v>0.1</v>
      </c>
      <c r="L99" s="2">
        <v>10</v>
      </c>
      <c r="M99" t="s">
        <v>9</v>
      </c>
      <c r="N99" t="s">
        <v>10</v>
      </c>
      <c r="O99" t="s">
        <v>10</v>
      </c>
      <c r="P99" t="s">
        <v>10</v>
      </c>
      <c r="Q99" t="s">
        <v>10</v>
      </c>
      <c r="S99" s="2" t="s">
        <v>145</v>
      </c>
      <c r="T99" s="31" t="s">
        <v>4575</v>
      </c>
    </row>
    <row r="100" spans="1:20" x14ac:dyDescent="0.35">
      <c r="A100" s="34" t="s">
        <v>4574</v>
      </c>
      <c r="B100" s="2">
        <v>7</v>
      </c>
      <c r="C100" t="s">
        <v>1996</v>
      </c>
      <c r="D100" t="s">
        <v>4530</v>
      </c>
      <c r="E100" t="s">
        <v>3</v>
      </c>
      <c r="F100" t="s">
        <v>4573</v>
      </c>
      <c r="G100" t="s">
        <v>4572</v>
      </c>
      <c r="H100" s="32">
        <v>24150</v>
      </c>
      <c r="I100" s="33">
        <v>0.15</v>
      </c>
      <c r="J100" s="32">
        <f t="shared" si="1"/>
        <v>20527.5</v>
      </c>
      <c r="K100" s="3">
        <v>0.16900000000000001</v>
      </c>
      <c r="L100" s="2">
        <v>10</v>
      </c>
      <c r="M100" t="s">
        <v>9</v>
      </c>
      <c r="N100" t="s">
        <v>10</v>
      </c>
      <c r="O100" t="s">
        <v>10</v>
      </c>
      <c r="P100" t="s">
        <v>10</v>
      </c>
      <c r="Q100" t="s">
        <v>10</v>
      </c>
      <c r="S100" s="2" t="s">
        <v>150</v>
      </c>
      <c r="T100" s="31" t="s">
        <v>4571</v>
      </c>
    </row>
    <row r="101" spans="1:20" x14ac:dyDescent="0.35">
      <c r="A101" s="34" t="s">
        <v>4570</v>
      </c>
      <c r="B101" s="2">
        <v>7</v>
      </c>
      <c r="C101" t="s">
        <v>1996</v>
      </c>
      <c r="D101" t="s">
        <v>4530</v>
      </c>
      <c r="E101" t="s">
        <v>3</v>
      </c>
      <c r="F101" t="s">
        <v>4569</v>
      </c>
      <c r="G101" t="s">
        <v>4568</v>
      </c>
      <c r="H101" s="32">
        <v>48300</v>
      </c>
      <c r="I101" s="33">
        <v>0.15</v>
      </c>
      <c r="J101" s="32">
        <f t="shared" si="1"/>
        <v>41055</v>
      </c>
      <c r="K101" s="3">
        <v>0.217</v>
      </c>
      <c r="L101" s="2">
        <v>9</v>
      </c>
      <c r="M101" t="s">
        <v>9</v>
      </c>
      <c r="N101" t="s">
        <v>10</v>
      </c>
      <c r="O101" t="s">
        <v>10</v>
      </c>
      <c r="P101" t="s">
        <v>10</v>
      </c>
      <c r="Q101" t="s">
        <v>10</v>
      </c>
      <c r="T101" s="31" t="s">
        <v>4567</v>
      </c>
    </row>
    <row r="102" spans="1:20" x14ac:dyDescent="0.35">
      <c r="A102" s="34" t="s">
        <v>4566</v>
      </c>
      <c r="B102" s="2">
        <v>7</v>
      </c>
      <c r="C102" t="s">
        <v>1996</v>
      </c>
      <c r="D102" t="s">
        <v>4530</v>
      </c>
      <c r="E102" t="s">
        <v>3</v>
      </c>
      <c r="F102" t="s">
        <v>4565</v>
      </c>
      <c r="G102" t="s">
        <v>4564</v>
      </c>
      <c r="H102" s="32">
        <v>56350</v>
      </c>
      <c r="I102" s="33">
        <v>0.15</v>
      </c>
      <c r="J102" s="32">
        <f t="shared" si="1"/>
        <v>47897.5</v>
      </c>
      <c r="K102" s="3">
        <v>0.25900000000000001</v>
      </c>
      <c r="L102" s="2">
        <v>8</v>
      </c>
      <c r="M102" t="s">
        <v>9</v>
      </c>
      <c r="N102" t="s">
        <v>10</v>
      </c>
      <c r="O102" t="s">
        <v>10</v>
      </c>
      <c r="P102" t="s">
        <v>10</v>
      </c>
      <c r="Q102" t="s">
        <v>10</v>
      </c>
      <c r="T102" s="31" t="s">
        <v>4563</v>
      </c>
    </row>
    <row r="103" spans="1:20" x14ac:dyDescent="0.35">
      <c r="A103" s="34" t="s">
        <v>4562</v>
      </c>
      <c r="B103" s="2">
        <v>7</v>
      </c>
      <c r="C103" t="s">
        <v>1996</v>
      </c>
      <c r="D103" t="s">
        <v>4530</v>
      </c>
      <c r="E103" t="s">
        <v>3</v>
      </c>
      <c r="F103" t="s">
        <v>4561</v>
      </c>
      <c r="G103" t="s">
        <v>4560</v>
      </c>
      <c r="H103" s="32">
        <v>56350</v>
      </c>
      <c r="I103" s="33">
        <v>0.15</v>
      </c>
      <c r="J103" s="32">
        <f t="shared" si="1"/>
        <v>47897.5</v>
      </c>
      <c r="K103" s="3">
        <v>0.26700000000000002</v>
      </c>
      <c r="L103" s="2">
        <v>8</v>
      </c>
      <c r="M103" t="s">
        <v>9</v>
      </c>
      <c r="N103" t="s">
        <v>10</v>
      </c>
      <c r="O103" t="s">
        <v>10</v>
      </c>
      <c r="P103" t="s">
        <v>10</v>
      </c>
      <c r="Q103" t="s">
        <v>10</v>
      </c>
      <c r="T103" s="31" t="s">
        <v>4559</v>
      </c>
    </row>
    <row r="104" spans="1:20" x14ac:dyDescent="0.35">
      <c r="A104" s="34" t="s">
        <v>4558</v>
      </c>
      <c r="B104" s="2">
        <v>7</v>
      </c>
      <c r="C104" t="s">
        <v>1996</v>
      </c>
      <c r="D104" t="s">
        <v>4530</v>
      </c>
      <c r="E104" t="s">
        <v>3</v>
      </c>
      <c r="F104" t="s">
        <v>4557</v>
      </c>
      <c r="G104" t="s">
        <v>4556</v>
      </c>
      <c r="H104" s="32">
        <v>25400</v>
      </c>
      <c r="I104" s="33">
        <v>0.15</v>
      </c>
      <c r="J104" s="32">
        <f t="shared" si="1"/>
        <v>21590</v>
      </c>
      <c r="K104" s="3">
        <v>0.105</v>
      </c>
      <c r="L104" s="2">
        <v>8</v>
      </c>
      <c r="M104" t="s">
        <v>9</v>
      </c>
      <c r="N104" t="s">
        <v>10</v>
      </c>
      <c r="O104" t="s">
        <v>10</v>
      </c>
      <c r="P104" t="s">
        <v>10</v>
      </c>
      <c r="Q104" t="s">
        <v>10</v>
      </c>
      <c r="T104" s="31" t="s">
        <v>4555</v>
      </c>
    </row>
    <row r="105" spans="1:20" x14ac:dyDescent="0.35">
      <c r="A105" s="34" t="s">
        <v>4554</v>
      </c>
      <c r="B105" s="2">
        <v>7</v>
      </c>
      <c r="C105" t="s">
        <v>1996</v>
      </c>
      <c r="D105" t="s">
        <v>4530</v>
      </c>
      <c r="E105" t="s">
        <v>3</v>
      </c>
      <c r="F105" t="s">
        <v>4553</v>
      </c>
      <c r="G105" t="s">
        <v>4552</v>
      </c>
      <c r="H105" s="32">
        <v>18500</v>
      </c>
      <c r="I105" s="33">
        <v>0.15</v>
      </c>
      <c r="J105" s="32">
        <f t="shared" si="1"/>
        <v>15725</v>
      </c>
      <c r="K105" s="3">
        <v>9.4E-2</v>
      </c>
      <c r="L105" s="2">
        <v>7</v>
      </c>
      <c r="M105" t="s">
        <v>9</v>
      </c>
      <c r="N105" t="s">
        <v>10</v>
      </c>
      <c r="O105" t="s">
        <v>10</v>
      </c>
      <c r="P105" t="s">
        <v>10</v>
      </c>
      <c r="Q105" t="s">
        <v>10</v>
      </c>
      <c r="T105" s="31" t="s">
        <v>4551</v>
      </c>
    </row>
    <row r="106" spans="1:20" x14ac:dyDescent="0.35">
      <c r="A106" s="34" t="s">
        <v>4550</v>
      </c>
      <c r="B106" s="2">
        <v>7</v>
      </c>
      <c r="C106" t="s">
        <v>1996</v>
      </c>
      <c r="D106" t="s">
        <v>4530</v>
      </c>
      <c r="E106" t="s">
        <v>3</v>
      </c>
      <c r="F106" t="s">
        <v>4549</v>
      </c>
      <c r="G106" t="s">
        <v>4548</v>
      </c>
      <c r="H106" s="32">
        <v>17750</v>
      </c>
      <c r="I106" s="33">
        <v>0.15</v>
      </c>
      <c r="J106" s="32">
        <f t="shared" si="1"/>
        <v>15087.5</v>
      </c>
      <c r="K106" s="3">
        <v>0.13900000000000001</v>
      </c>
      <c r="L106" s="2">
        <v>6</v>
      </c>
      <c r="M106" t="s">
        <v>9</v>
      </c>
      <c r="N106" t="s">
        <v>10</v>
      </c>
      <c r="O106" t="s">
        <v>10</v>
      </c>
      <c r="P106" t="s">
        <v>10</v>
      </c>
      <c r="Q106" t="s">
        <v>10</v>
      </c>
      <c r="T106" s="31" t="s">
        <v>4547</v>
      </c>
    </row>
    <row r="107" spans="1:20" x14ac:dyDescent="0.35">
      <c r="A107" s="34" t="s">
        <v>4546</v>
      </c>
      <c r="B107" s="2">
        <v>7</v>
      </c>
      <c r="C107" t="s">
        <v>1996</v>
      </c>
      <c r="D107" t="s">
        <v>4530</v>
      </c>
      <c r="E107" t="s">
        <v>3</v>
      </c>
      <c r="F107" t="s">
        <v>4545</v>
      </c>
      <c r="G107" t="s">
        <v>4544</v>
      </c>
      <c r="H107" s="32">
        <v>96600</v>
      </c>
      <c r="I107" s="33">
        <v>0.15</v>
      </c>
      <c r="J107" s="32">
        <f t="shared" si="1"/>
        <v>82110</v>
      </c>
      <c r="K107" s="3">
        <v>0.46200000000000002</v>
      </c>
      <c r="L107" s="2">
        <v>6</v>
      </c>
      <c r="M107" t="s">
        <v>9</v>
      </c>
      <c r="N107" t="s">
        <v>10</v>
      </c>
      <c r="O107" t="s">
        <v>10</v>
      </c>
      <c r="P107" t="s">
        <v>10</v>
      </c>
      <c r="Q107" t="s">
        <v>10</v>
      </c>
      <c r="T107" s="31" t="s">
        <v>4543</v>
      </c>
    </row>
    <row r="108" spans="1:20" x14ac:dyDescent="0.35">
      <c r="A108" s="34" t="s">
        <v>4542</v>
      </c>
      <c r="B108" s="2">
        <v>7</v>
      </c>
      <c r="C108" t="s">
        <v>1996</v>
      </c>
      <c r="D108" t="s">
        <v>4530</v>
      </c>
      <c r="E108" t="s">
        <v>3</v>
      </c>
      <c r="F108" t="s">
        <v>4541</v>
      </c>
      <c r="G108" t="s">
        <v>4540</v>
      </c>
      <c r="H108" s="32">
        <v>17750</v>
      </c>
      <c r="I108" s="33">
        <v>0.15</v>
      </c>
      <c r="J108" s="32">
        <f t="shared" si="1"/>
        <v>15087.5</v>
      </c>
      <c r="K108" s="3">
        <v>5.5E-2</v>
      </c>
      <c r="L108" s="2">
        <v>5</v>
      </c>
      <c r="M108" t="s">
        <v>9</v>
      </c>
      <c r="N108" t="s">
        <v>10</v>
      </c>
      <c r="O108" t="s">
        <v>10</v>
      </c>
      <c r="P108" t="s">
        <v>10</v>
      </c>
      <c r="Q108" t="s">
        <v>10</v>
      </c>
      <c r="T108" s="31" t="s">
        <v>3657</v>
      </c>
    </row>
    <row r="109" spans="1:20" x14ac:dyDescent="0.35">
      <c r="A109" s="34" t="s">
        <v>4539</v>
      </c>
      <c r="B109" s="2">
        <v>7</v>
      </c>
      <c r="C109" t="s">
        <v>1996</v>
      </c>
      <c r="D109" t="s">
        <v>4530</v>
      </c>
      <c r="E109" t="s">
        <v>3</v>
      </c>
      <c r="F109" t="s">
        <v>4538</v>
      </c>
      <c r="G109" t="s">
        <v>4537</v>
      </c>
      <c r="H109" s="32">
        <v>58362</v>
      </c>
      <c r="I109" s="33">
        <v>0.15</v>
      </c>
      <c r="J109" s="32">
        <f t="shared" si="1"/>
        <v>49607.7</v>
      </c>
      <c r="K109" s="3">
        <v>0.27500000000000002</v>
      </c>
      <c r="L109" s="2">
        <v>5</v>
      </c>
      <c r="M109" t="s">
        <v>9</v>
      </c>
      <c r="N109" t="s">
        <v>10</v>
      </c>
      <c r="O109" t="s">
        <v>10</v>
      </c>
      <c r="P109" t="s">
        <v>10</v>
      </c>
      <c r="Q109" t="s">
        <v>10</v>
      </c>
      <c r="T109" s="31" t="s">
        <v>4536</v>
      </c>
    </row>
    <row r="110" spans="1:20" x14ac:dyDescent="0.35">
      <c r="A110" s="34" t="s">
        <v>4535</v>
      </c>
      <c r="B110" s="2">
        <v>7</v>
      </c>
      <c r="C110" t="s">
        <v>1996</v>
      </c>
      <c r="D110" t="s">
        <v>4530</v>
      </c>
      <c r="E110" t="s">
        <v>3</v>
      </c>
      <c r="F110" t="s">
        <v>4534</v>
      </c>
      <c r="G110" t="s">
        <v>4533</v>
      </c>
      <c r="H110" s="32">
        <v>116725</v>
      </c>
      <c r="I110" s="33">
        <v>0.15</v>
      </c>
      <c r="J110" s="32">
        <f t="shared" si="1"/>
        <v>99216.25</v>
      </c>
      <c r="K110" s="3">
        <v>0.54</v>
      </c>
      <c r="L110" s="2">
        <v>5</v>
      </c>
      <c r="M110" t="s">
        <v>9</v>
      </c>
      <c r="N110" t="s">
        <v>10</v>
      </c>
      <c r="O110" t="s">
        <v>10</v>
      </c>
      <c r="P110" t="s">
        <v>10</v>
      </c>
      <c r="Q110" t="s">
        <v>10</v>
      </c>
      <c r="T110" s="31" t="s">
        <v>4532</v>
      </c>
    </row>
    <row r="111" spans="1:20" x14ac:dyDescent="0.35">
      <c r="A111" s="34" t="s">
        <v>4531</v>
      </c>
      <c r="B111" s="2">
        <v>7</v>
      </c>
      <c r="C111" t="s">
        <v>1996</v>
      </c>
      <c r="D111" t="s">
        <v>4530</v>
      </c>
      <c r="E111" t="s">
        <v>3</v>
      </c>
      <c r="F111" t="s">
        <v>4529</v>
      </c>
      <c r="G111" t="s">
        <v>4528</v>
      </c>
      <c r="H111" s="32">
        <v>20125</v>
      </c>
      <c r="I111" s="33">
        <v>0.15</v>
      </c>
      <c r="J111" s="32">
        <f t="shared" si="1"/>
        <v>17106.25</v>
      </c>
      <c r="K111" s="3">
        <v>9.2999999999999999E-2</v>
      </c>
      <c r="L111" s="2">
        <v>5</v>
      </c>
      <c r="M111" t="s">
        <v>9</v>
      </c>
      <c r="N111" t="s">
        <v>10</v>
      </c>
      <c r="O111" t="s">
        <v>10</v>
      </c>
      <c r="P111" t="s">
        <v>10</v>
      </c>
      <c r="Q111" t="s">
        <v>10</v>
      </c>
      <c r="T111" s="31" t="s">
        <v>4527</v>
      </c>
    </row>
    <row r="112" spans="1:20" x14ac:dyDescent="0.35">
      <c r="A112" s="34" t="s">
        <v>4526</v>
      </c>
      <c r="B112" s="2">
        <v>4</v>
      </c>
      <c r="C112" t="s">
        <v>1925</v>
      </c>
      <c r="D112" t="s">
        <v>4515</v>
      </c>
      <c r="E112" t="s">
        <v>3</v>
      </c>
      <c r="F112" t="s">
        <v>4525</v>
      </c>
      <c r="G112" t="s">
        <v>4524</v>
      </c>
      <c r="H112" s="32">
        <v>12507.5</v>
      </c>
      <c r="I112" s="33">
        <v>0.15</v>
      </c>
      <c r="J112" s="32">
        <f t="shared" si="1"/>
        <v>10631.375</v>
      </c>
      <c r="K112" s="3">
        <v>6.8000000000000005E-2</v>
      </c>
      <c r="L112" s="2">
        <v>9</v>
      </c>
      <c r="M112" t="s">
        <v>9</v>
      </c>
      <c r="N112" t="s">
        <v>10</v>
      </c>
      <c r="O112" t="s">
        <v>9</v>
      </c>
      <c r="P112" t="s">
        <v>10</v>
      </c>
      <c r="Q112" t="s">
        <v>10</v>
      </c>
      <c r="T112" s="31" t="s">
        <v>4523</v>
      </c>
    </row>
    <row r="113" spans="1:20" x14ac:dyDescent="0.35">
      <c r="A113" s="34" t="s">
        <v>4522</v>
      </c>
      <c r="B113" s="2">
        <v>4</v>
      </c>
      <c r="C113" t="s">
        <v>1925</v>
      </c>
      <c r="D113" t="s">
        <v>4495</v>
      </c>
      <c r="E113" t="s">
        <v>3</v>
      </c>
      <c r="F113" t="s">
        <v>4494</v>
      </c>
      <c r="G113" t="s">
        <v>4493</v>
      </c>
      <c r="H113" s="32">
        <v>31723.5</v>
      </c>
      <c r="I113" s="33">
        <v>0.15</v>
      </c>
      <c r="J113" s="32">
        <f t="shared" si="1"/>
        <v>26964.974999999999</v>
      </c>
      <c r="K113" s="3">
        <v>0.27</v>
      </c>
      <c r="L113" s="2">
        <v>8</v>
      </c>
      <c r="M113" t="s">
        <v>9</v>
      </c>
      <c r="N113" t="s">
        <v>10</v>
      </c>
      <c r="O113" t="s">
        <v>10</v>
      </c>
      <c r="P113" t="s">
        <v>10</v>
      </c>
      <c r="Q113" t="s">
        <v>10</v>
      </c>
      <c r="T113" s="31" t="s">
        <v>4521</v>
      </c>
    </row>
    <row r="114" spans="1:20" x14ac:dyDescent="0.35">
      <c r="A114" s="34" t="s">
        <v>4520</v>
      </c>
      <c r="B114" s="2">
        <v>4</v>
      </c>
      <c r="C114" t="s">
        <v>1925</v>
      </c>
      <c r="D114" t="s">
        <v>4515</v>
      </c>
      <c r="E114" t="s">
        <v>3</v>
      </c>
      <c r="F114" t="s">
        <v>4519</v>
      </c>
      <c r="G114" t="s">
        <v>4518</v>
      </c>
      <c r="H114" s="32">
        <v>13910</v>
      </c>
      <c r="I114" s="33">
        <v>0.15</v>
      </c>
      <c r="J114" s="32">
        <f t="shared" si="1"/>
        <v>11823.5</v>
      </c>
      <c r="K114" s="3">
        <v>0.17</v>
      </c>
      <c r="L114" s="2">
        <v>7</v>
      </c>
      <c r="M114" t="s">
        <v>9</v>
      </c>
      <c r="N114" t="s">
        <v>10</v>
      </c>
      <c r="O114" t="s">
        <v>9</v>
      </c>
      <c r="P114" t="s">
        <v>10</v>
      </c>
      <c r="Q114" t="s">
        <v>10</v>
      </c>
      <c r="T114" s="31" t="s">
        <v>4517</v>
      </c>
    </row>
    <row r="115" spans="1:20" x14ac:dyDescent="0.35">
      <c r="A115" s="34" t="s">
        <v>4516</v>
      </c>
      <c r="B115" s="2">
        <v>4</v>
      </c>
      <c r="C115" t="s">
        <v>1925</v>
      </c>
      <c r="D115" t="s">
        <v>4515</v>
      </c>
      <c r="E115" t="s">
        <v>3</v>
      </c>
      <c r="F115" t="s">
        <v>4514</v>
      </c>
      <c r="G115" t="s">
        <v>4513</v>
      </c>
      <c r="H115" s="32">
        <v>23097.5</v>
      </c>
      <c r="I115" s="33">
        <v>0.15</v>
      </c>
      <c r="J115" s="32">
        <f t="shared" si="1"/>
        <v>19632.875</v>
      </c>
      <c r="K115" s="3">
        <v>0.159</v>
      </c>
      <c r="L115" s="2">
        <v>7</v>
      </c>
      <c r="M115" t="s">
        <v>9</v>
      </c>
      <c r="N115" t="s">
        <v>10</v>
      </c>
      <c r="O115" t="s">
        <v>9</v>
      </c>
      <c r="P115" t="s">
        <v>10</v>
      </c>
      <c r="Q115" t="s">
        <v>10</v>
      </c>
      <c r="T115" s="31" t="s">
        <v>4512</v>
      </c>
    </row>
    <row r="116" spans="1:20" x14ac:dyDescent="0.35">
      <c r="A116" s="34" t="s">
        <v>4511</v>
      </c>
      <c r="B116" s="2">
        <v>4</v>
      </c>
      <c r="C116" t="s">
        <v>1925</v>
      </c>
      <c r="D116" t="s">
        <v>4495</v>
      </c>
      <c r="E116" t="s">
        <v>3</v>
      </c>
      <c r="F116" t="s">
        <v>4510</v>
      </c>
      <c r="G116" t="s">
        <v>4509</v>
      </c>
      <c r="H116" s="32">
        <v>25546.5</v>
      </c>
      <c r="I116" s="33">
        <v>0.15</v>
      </c>
      <c r="J116" s="32">
        <f t="shared" si="1"/>
        <v>21714.525000000001</v>
      </c>
      <c r="K116" s="3">
        <v>0.23</v>
      </c>
      <c r="L116" s="2">
        <v>6</v>
      </c>
      <c r="M116" t="s">
        <v>9</v>
      </c>
      <c r="N116" t="s">
        <v>10</v>
      </c>
      <c r="O116" t="s">
        <v>10</v>
      </c>
      <c r="P116" t="s">
        <v>10</v>
      </c>
      <c r="Q116" t="s">
        <v>10</v>
      </c>
      <c r="T116" s="31" t="s">
        <v>4508</v>
      </c>
    </row>
    <row r="117" spans="1:20" x14ac:dyDescent="0.35">
      <c r="A117" s="34" t="s">
        <v>4507</v>
      </c>
      <c r="B117" s="2">
        <v>4</v>
      </c>
      <c r="C117" t="s">
        <v>1925</v>
      </c>
      <c r="D117" t="s">
        <v>4495</v>
      </c>
      <c r="E117" t="s">
        <v>3</v>
      </c>
      <c r="F117" t="s">
        <v>4506</v>
      </c>
      <c r="G117" t="s">
        <v>4505</v>
      </c>
      <c r="H117" s="32">
        <v>20869</v>
      </c>
      <c r="I117" s="33">
        <v>0.15</v>
      </c>
      <c r="J117" s="32">
        <f t="shared" si="1"/>
        <v>17738.650000000001</v>
      </c>
      <c r="K117" s="3">
        <v>0.161</v>
      </c>
      <c r="L117" s="2">
        <v>6</v>
      </c>
      <c r="M117" t="s">
        <v>9</v>
      </c>
      <c r="N117" t="s">
        <v>10</v>
      </c>
      <c r="O117" t="s">
        <v>10</v>
      </c>
      <c r="P117" t="s">
        <v>10</v>
      </c>
      <c r="Q117" t="s">
        <v>10</v>
      </c>
      <c r="T117" s="31" t="s">
        <v>4504</v>
      </c>
    </row>
    <row r="118" spans="1:20" x14ac:dyDescent="0.35">
      <c r="A118" s="34" t="s">
        <v>4503</v>
      </c>
      <c r="B118" s="2">
        <v>4</v>
      </c>
      <c r="C118" t="s">
        <v>1925</v>
      </c>
      <c r="D118" t="s">
        <v>4495</v>
      </c>
      <c r="E118" t="s">
        <v>3</v>
      </c>
      <c r="F118" t="s">
        <v>4502</v>
      </c>
      <c r="G118" t="s">
        <v>3146</v>
      </c>
      <c r="H118" s="32">
        <v>35135</v>
      </c>
      <c r="I118" s="33">
        <v>0.15</v>
      </c>
      <c r="J118" s="32">
        <f t="shared" si="1"/>
        <v>29864.75</v>
      </c>
      <c r="K118" s="3">
        <v>0.183</v>
      </c>
      <c r="L118" s="2">
        <v>4</v>
      </c>
      <c r="M118" t="s">
        <v>9</v>
      </c>
      <c r="N118" t="s">
        <v>10</v>
      </c>
      <c r="O118" t="s">
        <v>10</v>
      </c>
      <c r="P118" t="s">
        <v>10</v>
      </c>
      <c r="Q118" t="s">
        <v>10</v>
      </c>
      <c r="T118" s="31" t="s">
        <v>4501</v>
      </c>
    </row>
    <row r="119" spans="1:20" x14ac:dyDescent="0.35">
      <c r="A119" s="34" t="s">
        <v>4500</v>
      </c>
      <c r="B119" s="2">
        <v>4</v>
      </c>
      <c r="C119" t="s">
        <v>1925</v>
      </c>
      <c r="D119" t="s">
        <v>4495</v>
      </c>
      <c r="E119" t="s">
        <v>3</v>
      </c>
      <c r="F119" t="s">
        <v>4499</v>
      </c>
      <c r="G119" t="s">
        <v>4498</v>
      </c>
      <c r="H119" s="32">
        <v>15015.5</v>
      </c>
      <c r="I119" s="33">
        <v>0.15</v>
      </c>
      <c r="J119" s="32">
        <f t="shared" si="1"/>
        <v>12763.174999999999</v>
      </c>
      <c r="K119" s="3">
        <v>7.6999999999999999E-2</v>
      </c>
      <c r="L119" s="2">
        <v>4</v>
      </c>
      <c r="M119" t="s">
        <v>9</v>
      </c>
      <c r="N119" t="s">
        <v>10</v>
      </c>
      <c r="O119" t="s">
        <v>10</v>
      </c>
      <c r="P119" t="s">
        <v>10</v>
      </c>
      <c r="Q119" t="s">
        <v>10</v>
      </c>
      <c r="T119" s="31" t="s">
        <v>4497</v>
      </c>
    </row>
    <row r="120" spans="1:20" x14ac:dyDescent="0.35">
      <c r="A120" s="34" t="s">
        <v>4496</v>
      </c>
      <c r="B120" s="2">
        <v>4</v>
      </c>
      <c r="C120" t="s">
        <v>1925</v>
      </c>
      <c r="D120" t="s">
        <v>4495</v>
      </c>
      <c r="E120" t="s">
        <v>3</v>
      </c>
      <c r="F120" t="s">
        <v>4494</v>
      </c>
      <c r="G120" t="s">
        <v>4493</v>
      </c>
      <c r="H120" s="32">
        <v>22192.5</v>
      </c>
      <c r="I120" s="33">
        <v>0.15</v>
      </c>
      <c r="J120" s="32">
        <f t="shared" si="1"/>
        <v>18863.625</v>
      </c>
      <c r="K120" s="3">
        <v>0.11899999999999999</v>
      </c>
      <c r="L120" s="2">
        <v>3</v>
      </c>
      <c r="M120" t="s">
        <v>9</v>
      </c>
      <c r="N120" t="s">
        <v>10</v>
      </c>
      <c r="O120" t="s">
        <v>10</v>
      </c>
      <c r="P120" t="s">
        <v>10</v>
      </c>
      <c r="Q120" t="s">
        <v>10</v>
      </c>
      <c r="T120" s="31" t="s">
        <v>4492</v>
      </c>
    </row>
    <row r="121" spans="1:20" x14ac:dyDescent="0.35">
      <c r="A121" s="34" t="s">
        <v>4491</v>
      </c>
      <c r="B121" s="2">
        <v>9</v>
      </c>
      <c r="C121" t="s">
        <v>1864</v>
      </c>
      <c r="D121" t="s">
        <v>4490</v>
      </c>
      <c r="E121" t="s">
        <v>3</v>
      </c>
      <c r="F121" t="s">
        <v>4489</v>
      </c>
      <c r="G121" t="s">
        <v>4488</v>
      </c>
      <c r="H121" s="32">
        <v>29271.599999999999</v>
      </c>
      <c r="I121" s="33">
        <v>0.15</v>
      </c>
      <c r="J121" s="32">
        <f t="shared" si="1"/>
        <v>24880.86</v>
      </c>
      <c r="K121" s="3">
        <v>0.14299999999999999</v>
      </c>
      <c r="L121" s="2">
        <v>10</v>
      </c>
      <c r="M121" t="s">
        <v>9</v>
      </c>
      <c r="N121" t="s">
        <v>10</v>
      </c>
      <c r="O121" t="s">
        <v>10</v>
      </c>
      <c r="P121" t="s">
        <v>10</v>
      </c>
      <c r="Q121" t="s">
        <v>10</v>
      </c>
      <c r="S121" s="2" t="s">
        <v>145</v>
      </c>
      <c r="T121" s="31" t="s">
        <v>4487</v>
      </c>
    </row>
    <row r="122" spans="1:20" x14ac:dyDescent="0.35">
      <c r="A122" s="34" t="s">
        <v>4486</v>
      </c>
      <c r="B122" s="2">
        <v>9</v>
      </c>
      <c r="C122" t="s">
        <v>1864</v>
      </c>
      <c r="D122" t="s">
        <v>4474</v>
      </c>
      <c r="E122" t="s">
        <v>3</v>
      </c>
      <c r="F122" t="s">
        <v>4485</v>
      </c>
      <c r="G122" t="s">
        <v>4484</v>
      </c>
      <c r="H122" s="32">
        <v>98333</v>
      </c>
      <c r="I122" s="33">
        <v>0.15</v>
      </c>
      <c r="J122" s="32">
        <f t="shared" si="1"/>
        <v>83583.05</v>
      </c>
      <c r="K122" s="3">
        <v>5.7000000000000002E-2</v>
      </c>
      <c r="L122" s="2">
        <v>9</v>
      </c>
      <c r="M122" t="s">
        <v>9</v>
      </c>
      <c r="N122" t="s">
        <v>10</v>
      </c>
      <c r="O122" t="s">
        <v>10</v>
      </c>
      <c r="P122" t="s">
        <v>10</v>
      </c>
      <c r="Q122" t="s">
        <v>10</v>
      </c>
      <c r="T122" s="31" t="s">
        <v>4483</v>
      </c>
    </row>
    <row r="123" spans="1:20" x14ac:dyDescent="0.35">
      <c r="A123" s="34" t="s">
        <v>4482</v>
      </c>
      <c r="B123" s="2">
        <v>9</v>
      </c>
      <c r="C123" t="s">
        <v>1864</v>
      </c>
      <c r="D123" t="s">
        <v>4474</v>
      </c>
      <c r="E123" t="s">
        <v>3</v>
      </c>
      <c r="F123" t="s">
        <v>4481</v>
      </c>
      <c r="G123" t="s">
        <v>4480</v>
      </c>
      <c r="H123" s="32">
        <v>40987.949999999997</v>
      </c>
      <c r="I123" s="33">
        <v>0.15</v>
      </c>
      <c r="J123" s="32">
        <f t="shared" si="1"/>
        <v>34839.7575</v>
      </c>
      <c r="K123" s="3">
        <v>0.223</v>
      </c>
      <c r="L123" s="2">
        <v>8</v>
      </c>
      <c r="M123" t="s">
        <v>9</v>
      </c>
      <c r="N123" t="s">
        <v>10</v>
      </c>
      <c r="O123" t="s">
        <v>10</v>
      </c>
      <c r="P123" t="s">
        <v>10</v>
      </c>
      <c r="Q123" t="s">
        <v>10</v>
      </c>
      <c r="T123" s="31" t="s">
        <v>4479</v>
      </c>
    </row>
    <row r="124" spans="1:20" x14ac:dyDescent="0.35">
      <c r="A124" s="34" t="s">
        <v>4478</v>
      </c>
      <c r="B124" s="2">
        <v>9</v>
      </c>
      <c r="C124" t="s">
        <v>1864</v>
      </c>
      <c r="D124" t="s">
        <v>4474</v>
      </c>
      <c r="E124" t="s">
        <v>3</v>
      </c>
      <c r="F124" t="s">
        <v>4477</v>
      </c>
      <c r="G124" t="s">
        <v>3398</v>
      </c>
      <c r="H124" s="32">
        <v>27738</v>
      </c>
      <c r="I124" s="33">
        <v>0.15</v>
      </c>
      <c r="J124" s="32">
        <f t="shared" si="1"/>
        <v>23577.3</v>
      </c>
      <c r="K124" s="3">
        <v>0.17299999999999999</v>
      </c>
      <c r="L124" s="2">
        <v>8</v>
      </c>
      <c r="M124" t="s">
        <v>9</v>
      </c>
      <c r="N124" t="s">
        <v>10</v>
      </c>
      <c r="O124" t="s">
        <v>10</v>
      </c>
      <c r="P124" t="s">
        <v>10</v>
      </c>
      <c r="Q124" t="s">
        <v>10</v>
      </c>
      <c r="T124" s="31" t="s">
        <v>4476</v>
      </c>
    </row>
    <row r="125" spans="1:20" x14ac:dyDescent="0.35">
      <c r="A125" s="34" t="s">
        <v>4475</v>
      </c>
      <c r="B125" s="2">
        <v>9</v>
      </c>
      <c r="C125" t="s">
        <v>1864</v>
      </c>
      <c r="D125" t="s">
        <v>4474</v>
      </c>
      <c r="E125" t="s">
        <v>3</v>
      </c>
      <c r="F125" t="s">
        <v>4473</v>
      </c>
      <c r="G125" t="s">
        <v>3174</v>
      </c>
      <c r="H125" s="32">
        <v>46666.5</v>
      </c>
      <c r="I125" s="33">
        <v>0.15</v>
      </c>
      <c r="J125" s="32">
        <f t="shared" si="1"/>
        <v>39666.525000000001</v>
      </c>
      <c r="K125" s="3">
        <v>0.26900000000000002</v>
      </c>
      <c r="L125" s="2">
        <v>8</v>
      </c>
      <c r="M125" t="s">
        <v>9</v>
      </c>
      <c r="N125" t="s">
        <v>10</v>
      </c>
      <c r="O125" t="s">
        <v>10</v>
      </c>
      <c r="P125" t="s">
        <v>10</v>
      </c>
      <c r="Q125" t="s">
        <v>10</v>
      </c>
      <c r="T125" s="31" t="s">
        <v>4472</v>
      </c>
    </row>
    <row r="126" spans="1:20" x14ac:dyDescent="0.35">
      <c r="A126" s="34" t="s">
        <v>4471</v>
      </c>
      <c r="B126" s="2">
        <v>9</v>
      </c>
      <c r="C126" t="s">
        <v>1864</v>
      </c>
      <c r="D126" t="s">
        <v>454</v>
      </c>
      <c r="E126" t="s">
        <v>3</v>
      </c>
      <c r="F126" t="s">
        <v>4470</v>
      </c>
      <c r="G126" t="s">
        <v>4469</v>
      </c>
      <c r="H126" s="32">
        <v>68365</v>
      </c>
      <c r="I126" s="33">
        <v>0.15</v>
      </c>
      <c r="J126" s="32">
        <f t="shared" si="1"/>
        <v>58110.25</v>
      </c>
      <c r="K126" s="3">
        <v>0.54500000000000004</v>
      </c>
      <c r="L126" s="2">
        <v>7</v>
      </c>
      <c r="M126" t="s">
        <v>9</v>
      </c>
      <c r="N126" t="s">
        <v>10</v>
      </c>
      <c r="O126" t="s">
        <v>10</v>
      </c>
      <c r="P126" t="s">
        <v>10</v>
      </c>
      <c r="Q126" t="s">
        <v>10</v>
      </c>
      <c r="T126" s="31" t="s">
        <v>4468</v>
      </c>
    </row>
    <row r="127" spans="1:20" x14ac:dyDescent="0.35">
      <c r="A127" s="34" t="s">
        <v>4467</v>
      </c>
      <c r="B127" s="2">
        <v>9</v>
      </c>
      <c r="C127" t="s">
        <v>1864</v>
      </c>
      <c r="D127" t="s">
        <v>454</v>
      </c>
      <c r="E127" t="s">
        <v>3</v>
      </c>
      <c r="F127" t="s">
        <v>4466</v>
      </c>
      <c r="G127" t="s">
        <v>4465</v>
      </c>
      <c r="H127" s="32">
        <v>24860</v>
      </c>
      <c r="I127" s="33">
        <v>0.15</v>
      </c>
      <c r="J127" s="32">
        <f t="shared" si="1"/>
        <v>21131</v>
      </c>
      <c r="K127" s="3">
        <v>6.4000000000000001E-2</v>
      </c>
      <c r="L127" s="2">
        <v>7</v>
      </c>
      <c r="M127" t="s">
        <v>9</v>
      </c>
      <c r="N127" t="s">
        <v>10</v>
      </c>
      <c r="O127" t="s">
        <v>10</v>
      </c>
      <c r="P127" t="s">
        <v>10</v>
      </c>
      <c r="Q127" t="s">
        <v>10</v>
      </c>
      <c r="T127" s="31" t="s">
        <v>4464</v>
      </c>
    </row>
    <row r="128" spans="1:20" x14ac:dyDescent="0.35">
      <c r="A128" s="34" t="s">
        <v>4463</v>
      </c>
      <c r="B128" s="2">
        <v>9</v>
      </c>
      <c r="C128" t="s">
        <v>1864</v>
      </c>
      <c r="D128" t="s">
        <v>454</v>
      </c>
      <c r="E128" t="s">
        <v>3</v>
      </c>
      <c r="F128" t="s">
        <v>4462</v>
      </c>
      <c r="G128" t="s">
        <v>4461</v>
      </c>
      <c r="H128" s="32">
        <v>192665</v>
      </c>
      <c r="I128" s="33">
        <v>0.15</v>
      </c>
      <c r="J128" s="32">
        <f t="shared" si="1"/>
        <v>163765.25</v>
      </c>
      <c r="K128" s="3">
        <v>1.0900000000000001</v>
      </c>
      <c r="L128" s="2">
        <v>5</v>
      </c>
      <c r="M128" t="s">
        <v>9</v>
      </c>
      <c r="N128" t="s">
        <v>10</v>
      </c>
      <c r="O128" t="s">
        <v>10</v>
      </c>
      <c r="P128" t="s">
        <v>10</v>
      </c>
      <c r="Q128" t="s">
        <v>10</v>
      </c>
      <c r="T128" s="31" t="s">
        <v>4460</v>
      </c>
    </row>
    <row r="129" spans="1:20" ht="19.5" customHeight="1" x14ac:dyDescent="0.35">
      <c r="A129" s="34" t="s">
        <v>4459</v>
      </c>
      <c r="B129" s="2">
        <v>4</v>
      </c>
      <c r="C129" t="s">
        <v>1760</v>
      </c>
      <c r="D129" t="s">
        <v>4443</v>
      </c>
      <c r="E129" t="s">
        <v>3</v>
      </c>
      <c r="F129" t="s">
        <v>4458</v>
      </c>
      <c r="G129" t="s">
        <v>3650</v>
      </c>
      <c r="H129" s="32">
        <v>99507.66</v>
      </c>
      <c r="I129" s="33">
        <v>0.2</v>
      </c>
      <c r="J129" s="32">
        <f t="shared" si="1"/>
        <v>79606.127999999997</v>
      </c>
      <c r="K129" s="3">
        <v>0.9</v>
      </c>
      <c r="L129" s="2">
        <v>8</v>
      </c>
      <c r="M129" t="s">
        <v>9</v>
      </c>
      <c r="N129" t="s">
        <v>10</v>
      </c>
      <c r="O129" t="s">
        <v>10</v>
      </c>
      <c r="P129" t="s">
        <v>10</v>
      </c>
      <c r="Q129" t="s">
        <v>10</v>
      </c>
      <c r="T129" s="31" t="s">
        <v>4457</v>
      </c>
    </row>
    <row r="130" spans="1:20" x14ac:dyDescent="0.35">
      <c r="A130" s="34" t="s">
        <v>4456</v>
      </c>
      <c r="B130" s="2">
        <v>4</v>
      </c>
      <c r="C130" t="s">
        <v>1760</v>
      </c>
      <c r="D130" t="s">
        <v>4443</v>
      </c>
      <c r="E130" t="s">
        <v>3</v>
      </c>
      <c r="F130" t="s">
        <v>4455</v>
      </c>
      <c r="G130" t="s">
        <v>4454</v>
      </c>
      <c r="H130" s="32">
        <v>37129.1</v>
      </c>
      <c r="I130" s="33">
        <v>0.2</v>
      </c>
      <c r="J130" s="32">
        <f t="shared" ref="J130:J193" si="2">SUM(H130-H130*I130)</f>
        <v>29703.279999999999</v>
      </c>
      <c r="K130" s="3">
        <v>0.34</v>
      </c>
      <c r="L130" s="2">
        <v>7</v>
      </c>
      <c r="M130" t="s">
        <v>9</v>
      </c>
      <c r="N130" t="s">
        <v>10</v>
      </c>
      <c r="O130" t="s">
        <v>10</v>
      </c>
      <c r="P130" t="s">
        <v>10</v>
      </c>
      <c r="Q130" t="s">
        <v>10</v>
      </c>
      <c r="T130" s="31" t="s">
        <v>4453</v>
      </c>
    </row>
    <row r="131" spans="1:20" x14ac:dyDescent="0.35">
      <c r="A131" s="34" t="s">
        <v>4452</v>
      </c>
      <c r="B131" s="2">
        <v>4</v>
      </c>
      <c r="C131" t="s">
        <v>1760</v>
      </c>
      <c r="D131" t="s">
        <v>4443</v>
      </c>
      <c r="E131" t="s">
        <v>3</v>
      </c>
      <c r="F131" t="s">
        <v>4451</v>
      </c>
      <c r="G131" t="s">
        <v>4450</v>
      </c>
      <c r="H131" s="32">
        <v>46521.56</v>
      </c>
      <c r="I131" s="33">
        <v>0.2</v>
      </c>
      <c r="J131" s="32">
        <f t="shared" si="2"/>
        <v>37217.248</v>
      </c>
      <c r="K131" s="3">
        <v>0.45800000000000002</v>
      </c>
      <c r="L131" s="2">
        <v>7</v>
      </c>
      <c r="M131" t="s">
        <v>9</v>
      </c>
      <c r="N131" t="s">
        <v>10</v>
      </c>
      <c r="O131" t="s">
        <v>10</v>
      </c>
      <c r="P131" t="s">
        <v>10</v>
      </c>
      <c r="Q131" t="s">
        <v>10</v>
      </c>
      <c r="T131" s="31" t="s">
        <v>4449</v>
      </c>
    </row>
    <row r="132" spans="1:20" x14ac:dyDescent="0.35">
      <c r="A132" s="34" t="s">
        <v>4448</v>
      </c>
      <c r="B132" s="2">
        <v>4</v>
      </c>
      <c r="C132" t="s">
        <v>1760</v>
      </c>
      <c r="D132" t="s">
        <v>4443</v>
      </c>
      <c r="E132" t="s">
        <v>3</v>
      </c>
      <c r="F132" t="s">
        <v>4447</v>
      </c>
      <c r="G132" t="s">
        <v>4446</v>
      </c>
      <c r="H132" s="32">
        <v>93870.44</v>
      </c>
      <c r="I132" s="33">
        <v>0.2</v>
      </c>
      <c r="J132" s="32">
        <f t="shared" si="2"/>
        <v>75096.351999999999</v>
      </c>
      <c r="K132" s="3">
        <v>0.92400000000000004</v>
      </c>
      <c r="L132" s="2">
        <v>6</v>
      </c>
      <c r="M132" t="s">
        <v>9</v>
      </c>
      <c r="N132" t="s">
        <v>10</v>
      </c>
      <c r="O132" t="s">
        <v>10</v>
      </c>
      <c r="P132" t="s">
        <v>10</v>
      </c>
      <c r="Q132" t="s">
        <v>10</v>
      </c>
      <c r="T132" s="31" t="s">
        <v>4445</v>
      </c>
    </row>
    <row r="133" spans="1:20" x14ac:dyDescent="0.35">
      <c r="A133" s="34" t="s">
        <v>4444</v>
      </c>
      <c r="B133" s="2">
        <v>4</v>
      </c>
      <c r="C133" t="s">
        <v>1760</v>
      </c>
      <c r="D133" t="s">
        <v>4443</v>
      </c>
      <c r="E133" t="s">
        <v>3</v>
      </c>
      <c r="F133" t="s">
        <v>4442</v>
      </c>
      <c r="G133" t="s">
        <v>4441</v>
      </c>
      <c r="H133" s="32">
        <v>73149.289999999994</v>
      </c>
      <c r="I133" s="33">
        <v>0.2</v>
      </c>
      <c r="J133" s="32">
        <f t="shared" si="2"/>
        <v>58519.431999999993</v>
      </c>
      <c r="K133" s="3">
        <v>0.70499999999999996</v>
      </c>
      <c r="L133" s="2">
        <v>5</v>
      </c>
      <c r="M133" t="s">
        <v>9</v>
      </c>
      <c r="N133" t="s">
        <v>10</v>
      </c>
      <c r="O133" t="s">
        <v>10</v>
      </c>
      <c r="P133" t="s">
        <v>10</v>
      </c>
      <c r="Q133" t="s">
        <v>10</v>
      </c>
      <c r="T133" s="31" t="s">
        <v>4440</v>
      </c>
    </row>
    <row r="134" spans="1:20" x14ac:dyDescent="0.35">
      <c r="A134" s="34" t="s">
        <v>4439</v>
      </c>
      <c r="B134" s="2">
        <v>11</v>
      </c>
      <c r="C134" t="s">
        <v>1747</v>
      </c>
      <c r="D134" t="s">
        <v>1747</v>
      </c>
      <c r="E134" t="s">
        <v>3</v>
      </c>
      <c r="F134" t="s">
        <v>4438</v>
      </c>
      <c r="G134" t="s">
        <v>4437</v>
      </c>
      <c r="H134" s="32">
        <v>14000</v>
      </c>
      <c r="I134" s="33">
        <v>0.125</v>
      </c>
      <c r="J134" s="32">
        <f t="shared" si="2"/>
        <v>12250</v>
      </c>
      <c r="K134" s="3">
        <v>0.10299999999999999</v>
      </c>
      <c r="L134" s="2">
        <v>10</v>
      </c>
      <c r="M134" t="s">
        <v>9</v>
      </c>
      <c r="N134" t="s">
        <v>10</v>
      </c>
      <c r="O134" t="s">
        <v>10</v>
      </c>
      <c r="P134" t="s">
        <v>10</v>
      </c>
      <c r="Q134" t="s">
        <v>10</v>
      </c>
      <c r="S134" s="2" t="s">
        <v>187</v>
      </c>
      <c r="T134" s="31" t="s">
        <v>4436</v>
      </c>
    </row>
    <row r="135" spans="1:20" x14ac:dyDescent="0.35">
      <c r="A135" s="34" t="s">
        <v>4435</v>
      </c>
      <c r="B135" s="2">
        <v>11</v>
      </c>
      <c r="C135" t="s">
        <v>1747</v>
      </c>
      <c r="D135" t="s">
        <v>4420</v>
      </c>
      <c r="E135" t="s">
        <v>3</v>
      </c>
      <c r="F135" t="s">
        <v>4434</v>
      </c>
      <c r="G135" t="s">
        <v>4433</v>
      </c>
      <c r="H135" s="32">
        <v>25000</v>
      </c>
      <c r="I135" s="33">
        <v>0.125</v>
      </c>
      <c r="J135" s="32">
        <f t="shared" si="2"/>
        <v>21875</v>
      </c>
      <c r="K135" s="3">
        <v>0.19500000000000001</v>
      </c>
      <c r="L135" s="2">
        <v>10</v>
      </c>
      <c r="M135" t="s">
        <v>9</v>
      </c>
      <c r="N135" t="s">
        <v>10</v>
      </c>
      <c r="O135" t="s">
        <v>10</v>
      </c>
      <c r="P135" t="s">
        <v>10</v>
      </c>
      <c r="Q135" t="s">
        <v>10</v>
      </c>
      <c r="S135" s="2" t="s">
        <v>145</v>
      </c>
      <c r="T135" s="31" t="s">
        <v>3978</v>
      </c>
    </row>
    <row r="136" spans="1:20" x14ac:dyDescent="0.35">
      <c r="A136" s="34" t="s">
        <v>4432</v>
      </c>
      <c r="B136" s="2">
        <v>11</v>
      </c>
      <c r="C136" t="s">
        <v>1747</v>
      </c>
      <c r="D136" t="s">
        <v>1747</v>
      </c>
      <c r="E136" t="s">
        <v>3</v>
      </c>
      <c r="F136" t="s">
        <v>4431</v>
      </c>
      <c r="G136" t="s">
        <v>4430</v>
      </c>
      <c r="H136" s="32">
        <v>10000</v>
      </c>
      <c r="I136" s="33">
        <v>0.125</v>
      </c>
      <c r="J136" s="32">
        <f t="shared" si="2"/>
        <v>8750</v>
      </c>
      <c r="K136" s="3">
        <v>7.0000000000000007E-2</v>
      </c>
      <c r="L136" s="2">
        <v>9</v>
      </c>
      <c r="M136" t="s">
        <v>9</v>
      </c>
      <c r="N136" t="s">
        <v>10</v>
      </c>
      <c r="O136" t="s">
        <v>10</v>
      </c>
      <c r="P136" t="s">
        <v>10</v>
      </c>
      <c r="Q136" t="s">
        <v>10</v>
      </c>
      <c r="T136" s="31" t="s">
        <v>4429</v>
      </c>
    </row>
    <row r="137" spans="1:20" x14ac:dyDescent="0.35">
      <c r="A137" s="34" t="s">
        <v>4428</v>
      </c>
      <c r="B137" s="2">
        <v>11</v>
      </c>
      <c r="C137" t="s">
        <v>1747</v>
      </c>
      <c r="D137" t="s">
        <v>1747</v>
      </c>
      <c r="E137" t="s">
        <v>3</v>
      </c>
      <c r="F137" t="s">
        <v>4427</v>
      </c>
      <c r="G137" t="s">
        <v>3600</v>
      </c>
      <c r="H137" s="32">
        <v>18000</v>
      </c>
      <c r="I137" s="33">
        <v>0.125</v>
      </c>
      <c r="J137" s="32">
        <f t="shared" si="2"/>
        <v>15750</v>
      </c>
      <c r="K137" s="3">
        <v>9.7000000000000003E-2</v>
      </c>
      <c r="L137" s="2">
        <v>9</v>
      </c>
      <c r="M137" t="s">
        <v>9</v>
      </c>
      <c r="N137" t="s">
        <v>10</v>
      </c>
      <c r="O137" t="s">
        <v>9</v>
      </c>
      <c r="P137" t="s">
        <v>10</v>
      </c>
      <c r="Q137" t="s">
        <v>10</v>
      </c>
      <c r="T137" s="31" t="s">
        <v>4426</v>
      </c>
    </row>
    <row r="138" spans="1:20" x14ac:dyDescent="0.35">
      <c r="A138" s="34" t="s">
        <v>4425</v>
      </c>
      <c r="B138" s="2">
        <v>11</v>
      </c>
      <c r="C138" t="s">
        <v>1747</v>
      </c>
      <c r="D138" t="s">
        <v>4420</v>
      </c>
      <c r="E138" t="s">
        <v>3</v>
      </c>
      <c r="F138" t="s">
        <v>4424</v>
      </c>
      <c r="G138" t="s">
        <v>4423</v>
      </c>
      <c r="H138" s="32">
        <v>15000</v>
      </c>
      <c r="I138" s="33">
        <v>0.125</v>
      </c>
      <c r="J138" s="32">
        <f t="shared" si="2"/>
        <v>13125</v>
      </c>
      <c r="K138" s="3">
        <v>5.5E-2</v>
      </c>
      <c r="L138" s="2">
        <v>9</v>
      </c>
      <c r="M138" t="s">
        <v>9</v>
      </c>
      <c r="N138" t="s">
        <v>10</v>
      </c>
      <c r="O138" t="s">
        <v>10</v>
      </c>
      <c r="P138" t="s">
        <v>10</v>
      </c>
      <c r="Q138" t="s">
        <v>10</v>
      </c>
      <c r="T138" s="31" t="s">
        <v>4422</v>
      </c>
    </row>
    <row r="139" spans="1:20" x14ac:dyDescent="0.35">
      <c r="A139" s="34" t="s">
        <v>4421</v>
      </c>
      <c r="B139" s="2">
        <v>11</v>
      </c>
      <c r="C139" t="s">
        <v>1747</v>
      </c>
      <c r="D139" t="s">
        <v>4420</v>
      </c>
      <c r="E139" t="s">
        <v>3</v>
      </c>
      <c r="F139" t="s">
        <v>4419</v>
      </c>
      <c r="G139" t="s">
        <v>4418</v>
      </c>
      <c r="H139" s="32">
        <v>15000</v>
      </c>
      <c r="I139" s="33">
        <v>0.125</v>
      </c>
      <c r="J139" s="32">
        <f t="shared" si="2"/>
        <v>13125</v>
      </c>
      <c r="K139" s="3">
        <v>9.7000000000000003E-2</v>
      </c>
      <c r="L139" s="2">
        <v>8</v>
      </c>
      <c r="M139" t="s">
        <v>9</v>
      </c>
      <c r="N139" t="s">
        <v>10</v>
      </c>
      <c r="O139" t="s">
        <v>10</v>
      </c>
      <c r="P139" t="s">
        <v>10</v>
      </c>
      <c r="Q139" t="s">
        <v>10</v>
      </c>
      <c r="T139" s="31" t="s">
        <v>4417</v>
      </c>
    </row>
    <row r="140" spans="1:20" x14ac:dyDescent="0.35">
      <c r="A140" s="34" t="s">
        <v>4416</v>
      </c>
      <c r="B140" s="2">
        <v>6</v>
      </c>
      <c r="C140" t="s">
        <v>1734</v>
      </c>
      <c r="D140" t="s">
        <v>4407</v>
      </c>
      <c r="E140" t="s">
        <v>3</v>
      </c>
      <c r="F140" t="s">
        <v>4415</v>
      </c>
      <c r="G140" t="s">
        <v>4414</v>
      </c>
      <c r="H140" s="32">
        <v>70000</v>
      </c>
      <c r="I140" s="33">
        <v>0.15</v>
      </c>
      <c r="J140" s="32">
        <f t="shared" si="2"/>
        <v>59500</v>
      </c>
      <c r="K140" s="3">
        <v>0.20799999999999999</v>
      </c>
      <c r="L140" s="2">
        <v>9</v>
      </c>
      <c r="M140" t="s">
        <v>9</v>
      </c>
      <c r="N140" t="s">
        <v>10</v>
      </c>
      <c r="O140" t="s">
        <v>10</v>
      </c>
      <c r="P140" t="s">
        <v>10</v>
      </c>
      <c r="Q140" t="s">
        <v>10</v>
      </c>
      <c r="T140" s="31" t="s">
        <v>4413</v>
      </c>
    </row>
    <row r="141" spans="1:20" x14ac:dyDescent="0.35">
      <c r="A141" s="34" t="s">
        <v>4412</v>
      </c>
      <c r="B141" s="2">
        <v>6</v>
      </c>
      <c r="C141" t="s">
        <v>1734</v>
      </c>
      <c r="D141" t="s">
        <v>4407</v>
      </c>
      <c r="E141" t="s">
        <v>3</v>
      </c>
      <c r="F141" t="s">
        <v>4411</v>
      </c>
      <c r="G141" t="s">
        <v>4410</v>
      </c>
      <c r="H141" s="32">
        <v>25000</v>
      </c>
      <c r="I141" s="33">
        <v>0.15</v>
      </c>
      <c r="J141" s="32">
        <f t="shared" si="2"/>
        <v>21250</v>
      </c>
      <c r="K141" s="3">
        <v>9.2999999999999999E-2</v>
      </c>
      <c r="L141" s="2">
        <v>8</v>
      </c>
      <c r="M141" t="s">
        <v>9</v>
      </c>
      <c r="N141" t="s">
        <v>10</v>
      </c>
      <c r="O141" t="s">
        <v>10</v>
      </c>
      <c r="P141" t="s">
        <v>10</v>
      </c>
      <c r="Q141" t="s">
        <v>10</v>
      </c>
      <c r="T141" s="31" t="s">
        <v>4409</v>
      </c>
    </row>
    <row r="142" spans="1:20" x14ac:dyDescent="0.35">
      <c r="A142" s="34" t="s">
        <v>4408</v>
      </c>
      <c r="B142" s="2">
        <v>6</v>
      </c>
      <c r="C142" t="s">
        <v>1734</v>
      </c>
      <c r="D142" t="s">
        <v>4407</v>
      </c>
      <c r="E142" t="s">
        <v>3</v>
      </c>
      <c r="F142" t="s">
        <v>4406</v>
      </c>
      <c r="G142" t="s">
        <v>4405</v>
      </c>
      <c r="H142" s="32">
        <v>40200</v>
      </c>
      <c r="I142" s="33">
        <v>0.15</v>
      </c>
      <c r="J142" s="32">
        <f t="shared" si="2"/>
        <v>34170</v>
      </c>
      <c r="K142" s="3">
        <v>0.108</v>
      </c>
      <c r="L142" s="2">
        <v>8</v>
      </c>
      <c r="M142" t="s">
        <v>9</v>
      </c>
      <c r="N142" t="s">
        <v>10</v>
      </c>
      <c r="O142" t="s">
        <v>10</v>
      </c>
      <c r="P142" t="s">
        <v>10</v>
      </c>
      <c r="Q142" t="s">
        <v>10</v>
      </c>
      <c r="T142" s="31" t="s">
        <v>4404</v>
      </c>
    </row>
    <row r="143" spans="1:20" x14ac:dyDescent="0.35">
      <c r="A143" s="34" t="s">
        <v>4403</v>
      </c>
      <c r="B143" s="2">
        <v>4</v>
      </c>
      <c r="C143" t="s">
        <v>1697</v>
      </c>
      <c r="D143" t="s">
        <v>4395</v>
      </c>
      <c r="E143" t="s">
        <v>3</v>
      </c>
      <c r="F143" t="s">
        <v>4402</v>
      </c>
      <c r="G143" t="s">
        <v>4401</v>
      </c>
      <c r="H143" s="32">
        <v>43100</v>
      </c>
      <c r="I143" s="33">
        <v>0.15</v>
      </c>
      <c r="J143" s="32">
        <f t="shared" si="2"/>
        <v>36635</v>
      </c>
      <c r="K143" s="3">
        <v>0.48899999999999999</v>
      </c>
      <c r="L143" s="2">
        <v>7</v>
      </c>
      <c r="M143" t="s">
        <v>9</v>
      </c>
      <c r="N143" t="s">
        <v>10</v>
      </c>
      <c r="O143" t="s">
        <v>10</v>
      </c>
      <c r="P143" t="s">
        <v>10</v>
      </c>
      <c r="Q143" t="s">
        <v>10</v>
      </c>
      <c r="T143" s="31" t="s">
        <v>4400</v>
      </c>
    </row>
    <row r="144" spans="1:20" x14ac:dyDescent="0.35">
      <c r="A144" s="34" t="s">
        <v>4399</v>
      </c>
      <c r="B144" s="2">
        <v>4</v>
      </c>
      <c r="C144" t="s">
        <v>1697</v>
      </c>
      <c r="D144" t="s">
        <v>4395</v>
      </c>
      <c r="E144" t="s">
        <v>3</v>
      </c>
      <c r="F144" t="s">
        <v>4398</v>
      </c>
      <c r="G144" t="s">
        <v>3290</v>
      </c>
      <c r="H144" s="32">
        <v>61350</v>
      </c>
      <c r="I144" s="33">
        <v>0.15</v>
      </c>
      <c r="J144" s="32">
        <f t="shared" si="2"/>
        <v>52147.5</v>
      </c>
      <c r="K144" s="3">
        <v>0.23599999999999999</v>
      </c>
      <c r="L144" s="2">
        <v>5</v>
      </c>
      <c r="M144" t="s">
        <v>9</v>
      </c>
      <c r="N144" t="s">
        <v>10</v>
      </c>
      <c r="O144" t="s">
        <v>10</v>
      </c>
      <c r="P144" t="s">
        <v>10</v>
      </c>
      <c r="Q144" t="s">
        <v>10</v>
      </c>
      <c r="T144" s="35" t="s">
        <v>4397</v>
      </c>
    </row>
    <row r="145" spans="1:20" x14ac:dyDescent="0.35">
      <c r="A145" s="34" t="s">
        <v>4396</v>
      </c>
      <c r="B145" s="2">
        <v>4</v>
      </c>
      <c r="C145" t="s">
        <v>1697</v>
      </c>
      <c r="D145" t="s">
        <v>4395</v>
      </c>
      <c r="E145" t="s">
        <v>3</v>
      </c>
      <c r="F145" t="s">
        <v>4394</v>
      </c>
      <c r="G145" t="s">
        <v>4393</v>
      </c>
      <c r="H145" s="32">
        <v>20000</v>
      </c>
      <c r="I145" s="33">
        <v>0.15</v>
      </c>
      <c r="J145" s="32">
        <f t="shared" si="2"/>
        <v>17000</v>
      </c>
      <c r="K145" s="3">
        <v>0.217</v>
      </c>
      <c r="L145" s="2">
        <v>4</v>
      </c>
      <c r="M145" t="s">
        <v>9</v>
      </c>
      <c r="N145" t="s">
        <v>10</v>
      </c>
      <c r="O145" t="s">
        <v>10</v>
      </c>
      <c r="P145" t="s">
        <v>10</v>
      </c>
      <c r="Q145" t="s">
        <v>10</v>
      </c>
      <c r="T145" s="31" t="s">
        <v>4392</v>
      </c>
    </row>
    <row r="146" spans="1:20" x14ac:dyDescent="0.35">
      <c r="A146" s="34" t="s">
        <v>4391</v>
      </c>
      <c r="B146" s="2">
        <v>2</v>
      </c>
      <c r="C146" t="s">
        <v>4356</v>
      </c>
      <c r="D146" t="s">
        <v>4355</v>
      </c>
      <c r="E146" t="s">
        <v>3</v>
      </c>
      <c r="F146" t="s">
        <v>4390</v>
      </c>
      <c r="G146" t="s">
        <v>4389</v>
      </c>
      <c r="H146" s="32">
        <v>40910</v>
      </c>
      <c r="I146" s="33">
        <v>0.15</v>
      </c>
      <c r="J146" s="32">
        <f t="shared" si="2"/>
        <v>34773.5</v>
      </c>
      <c r="K146" s="3">
        <v>0.30599999999999999</v>
      </c>
      <c r="L146" s="2">
        <v>10</v>
      </c>
      <c r="M146" t="s">
        <v>9</v>
      </c>
      <c r="N146" t="s">
        <v>10</v>
      </c>
      <c r="O146" t="s">
        <v>10</v>
      </c>
      <c r="P146" t="s">
        <v>10</v>
      </c>
      <c r="Q146" t="s">
        <v>10</v>
      </c>
      <c r="S146" s="2" t="s">
        <v>408</v>
      </c>
      <c r="T146" s="31" t="s">
        <v>4388</v>
      </c>
    </row>
    <row r="147" spans="1:20" x14ac:dyDescent="0.35">
      <c r="A147" s="34" t="s">
        <v>4387</v>
      </c>
      <c r="B147" s="2">
        <v>2</v>
      </c>
      <c r="C147" t="s">
        <v>4356</v>
      </c>
      <c r="D147" t="s">
        <v>4355</v>
      </c>
      <c r="E147" t="s">
        <v>3</v>
      </c>
      <c r="F147" t="s">
        <v>4386</v>
      </c>
      <c r="G147" t="s">
        <v>2926</v>
      </c>
      <c r="H147" s="32">
        <v>36819</v>
      </c>
      <c r="I147" s="33">
        <v>0.15</v>
      </c>
      <c r="J147" s="32">
        <f t="shared" si="2"/>
        <v>31296.15</v>
      </c>
      <c r="K147" s="3">
        <v>0.17699999999999999</v>
      </c>
      <c r="L147" s="2">
        <v>10</v>
      </c>
      <c r="M147" t="s">
        <v>9</v>
      </c>
      <c r="N147" t="s">
        <v>10</v>
      </c>
      <c r="O147" t="s">
        <v>10</v>
      </c>
      <c r="P147" t="s">
        <v>10</v>
      </c>
      <c r="Q147" t="s">
        <v>10</v>
      </c>
      <c r="S147" s="2" t="s">
        <v>168</v>
      </c>
      <c r="T147" s="31" t="s">
        <v>4385</v>
      </c>
    </row>
    <row r="148" spans="1:20" x14ac:dyDescent="0.35">
      <c r="A148" s="34" t="s">
        <v>4384</v>
      </c>
      <c r="B148" s="2">
        <v>2</v>
      </c>
      <c r="C148" t="s">
        <v>4356</v>
      </c>
      <c r="D148" t="s">
        <v>4355</v>
      </c>
      <c r="E148" t="s">
        <v>3</v>
      </c>
      <c r="F148" t="s">
        <v>4383</v>
      </c>
      <c r="G148" t="s">
        <v>4382</v>
      </c>
      <c r="H148" s="32">
        <v>40910</v>
      </c>
      <c r="I148" s="33">
        <v>0.15</v>
      </c>
      <c r="J148" s="32">
        <f t="shared" si="2"/>
        <v>34773.5</v>
      </c>
      <c r="K148" s="3">
        <v>0.26700000000000002</v>
      </c>
      <c r="L148" s="2">
        <v>10</v>
      </c>
      <c r="M148" t="s">
        <v>9</v>
      </c>
      <c r="N148" t="s">
        <v>10</v>
      </c>
      <c r="O148" t="s">
        <v>10</v>
      </c>
      <c r="P148" t="s">
        <v>10</v>
      </c>
      <c r="Q148" t="s">
        <v>10</v>
      </c>
      <c r="S148" s="2" t="s">
        <v>163</v>
      </c>
      <c r="T148" s="31" t="s">
        <v>4381</v>
      </c>
    </row>
    <row r="149" spans="1:20" x14ac:dyDescent="0.35">
      <c r="A149" s="34" t="s">
        <v>4380</v>
      </c>
      <c r="B149" s="2">
        <v>2</v>
      </c>
      <c r="C149" t="s">
        <v>4356</v>
      </c>
      <c r="D149" t="s">
        <v>4356</v>
      </c>
      <c r="E149" t="s">
        <v>3</v>
      </c>
      <c r="F149" t="s">
        <v>4379</v>
      </c>
      <c r="G149" t="s">
        <v>4378</v>
      </c>
      <c r="H149" s="32">
        <v>137891</v>
      </c>
      <c r="I149" s="33">
        <v>0.15</v>
      </c>
      <c r="J149" s="32">
        <f t="shared" si="2"/>
        <v>117207.35</v>
      </c>
      <c r="K149" s="3">
        <v>0.93899999999999995</v>
      </c>
      <c r="L149" s="2">
        <v>9</v>
      </c>
      <c r="M149" t="s">
        <v>9</v>
      </c>
      <c r="N149" t="s">
        <v>10</v>
      </c>
      <c r="O149" t="s">
        <v>10</v>
      </c>
      <c r="P149" t="s">
        <v>10</v>
      </c>
      <c r="Q149" t="s">
        <v>10</v>
      </c>
      <c r="T149" s="31" t="s">
        <v>4377</v>
      </c>
    </row>
    <row r="150" spans="1:20" x14ac:dyDescent="0.35">
      <c r="A150" s="34" t="s">
        <v>4376</v>
      </c>
      <c r="B150" s="2">
        <v>2</v>
      </c>
      <c r="C150" t="s">
        <v>4356</v>
      </c>
      <c r="D150" t="s">
        <v>4355</v>
      </c>
      <c r="E150" t="s">
        <v>3</v>
      </c>
      <c r="F150" t="s">
        <v>4375</v>
      </c>
      <c r="G150" t="s">
        <v>4374</v>
      </c>
      <c r="H150" s="32">
        <v>57274</v>
      </c>
      <c r="I150" s="33">
        <v>0.15</v>
      </c>
      <c r="J150" s="32">
        <f t="shared" si="2"/>
        <v>48682.9</v>
      </c>
      <c r="K150" s="3">
        <v>0.30299999999999999</v>
      </c>
      <c r="L150" s="2">
        <v>9</v>
      </c>
      <c r="M150" t="s">
        <v>9</v>
      </c>
      <c r="N150" t="s">
        <v>10</v>
      </c>
      <c r="O150" t="s">
        <v>10</v>
      </c>
      <c r="P150" t="s">
        <v>10</v>
      </c>
      <c r="Q150" t="s">
        <v>10</v>
      </c>
      <c r="T150" s="31" t="s">
        <v>4373</v>
      </c>
    </row>
    <row r="151" spans="1:20" x14ac:dyDescent="0.35">
      <c r="A151" s="34" t="s">
        <v>4372</v>
      </c>
      <c r="B151" s="2">
        <v>2</v>
      </c>
      <c r="C151" t="s">
        <v>4356</v>
      </c>
      <c r="D151" t="s">
        <v>4355</v>
      </c>
      <c r="E151" t="s">
        <v>3</v>
      </c>
      <c r="F151" t="s">
        <v>4371</v>
      </c>
      <c r="G151" t="s">
        <v>4370</v>
      </c>
      <c r="H151" s="32">
        <v>32728</v>
      </c>
      <c r="I151" s="33">
        <v>0.15</v>
      </c>
      <c r="J151" s="32">
        <f t="shared" si="2"/>
        <v>27818.799999999999</v>
      </c>
      <c r="K151" s="3">
        <v>0.21</v>
      </c>
      <c r="L151" s="2">
        <v>7</v>
      </c>
      <c r="M151" t="s">
        <v>9</v>
      </c>
      <c r="N151" t="s">
        <v>10</v>
      </c>
      <c r="O151" t="s">
        <v>10</v>
      </c>
      <c r="P151" t="s">
        <v>10</v>
      </c>
      <c r="Q151" t="s">
        <v>10</v>
      </c>
      <c r="T151" s="31" t="s">
        <v>4369</v>
      </c>
    </row>
    <row r="152" spans="1:20" x14ac:dyDescent="0.35">
      <c r="A152" s="34" t="s">
        <v>4368</v>
      </c>
      <c r="B152" s="2">
        <v>2</v>
      </c>
      <c r="C152" t="s">
        <v>4356</v>
      </c>
      <c r="D152" t="s">
        <v>4355</v>
      </c>
      <c r="E152" t="s">
        <v>3</v>
      </c>
      <c r="F152" t="s">
        <v>4367</v>
      </c>
      <c r="G152" t="s">
        <v>4366</v>
      </c>
      <c r="H152" s="32">
        <v>40910</v>
      </c>
      <c r="I152" s="33">
        <v>0.15</v>
      </c>
      <c r="J152" s="32">
        <f t="shared" si="2"/>
        <v>34773.5</v>
      </c>
      <c r="K152" s="3">
        <v>0.32400000000000001</v>
      </c>
      <c r="L152" s="2">
        <v>5</v>
      </c>
      <c r="M152" t="s">
        <v>9</v>
      </c>
      <c r="N152" t="s">
        <v>10</v>
      </c>
      <c r="O152" t="s">
        <v>9</v>
      </c>
      <c r="P152" t="s">
        <v>10</v>
      </c>
      <c r="Q152" t="s">
        <v>10</v>
      </c>
      <c r="T152" s="31" t="s">
        <v>4365</v>
      </c>
    </row>
    <row r="153" spans="1:20" x14ac:dyDescent="0.35">
      <c r="A153" s="34" t="s">
        <v>4364</v>
      </c>
      <c r="B153" s="2">
        <v>2</v>
      </c>
      <c r="C153" t="s">
        <v>4356</v>
      </c>
      <c r="D153" t="s">
        <v>4355</v>
      </c>
      <c r="E153" t="s">
        <v>3</v>
      </c>
      <c r="F153" t="s">
        <v>4363</v>
      </c>
      <c r="G153" t="s">
        <v>4362</v>
      </c>
      <c r="H153" s="32">
        <v>4091</v>
      </c>
      <c r="I153" s="33">
        <v>0.15</v>
      </c>
      <c r="J153" s="32">
        <f t="shared" si="2"/>
        <v>3477.35</v>
      </c>
      <c r="K153" s="3">
        <v>3.9E-2</v>
      </c>
      <c r="L153" s="2">
        <v>5</v>
      </c>
      <c r="M153" t="s">
        <v>9</v>
      </c>
      <c r="N153" t="s">
        <v>10</v>
      </c>
      <c r="O153" t="s">
        <v>10</v>
      </c>
      <c r="P153" t="s">
        <v>10</v>
      </c>
      <c r="Q153" t="s">
        <v>10</v>
      </c>
      <c r="T153" s="31" t="s">
        <v>4361</v>
      </c>
    </row>
    <row r="154" spans="1:20" x14ac:dyDescent="0.35">
      <c r="A154" s="34" t="s">
        <v>4360</v>
      </c>
      <c r="B154" s="2">
        <v>2</v>
      </c>
      <c r="C154" t="s">
        <v>4356</v>
      </c>
      <c r="D154" t="s">
        <v>4355</v>
      </c>
      <c r="E154" t="s">
        <v>3</v>
      </c>
      <c r="F154" t="s">
        <v>4359</v>
      </c>
      <c r="G154" t="s">
        <v>731</v>
      </c>
      <c r="H154" s="32">
        <v>65456</v>
      </c>
      <c r="I154" s="33">
        <v>0.15</v>
      </c>
      <c r="J154" s="32">
        <f t="shared" si="2"/>
        <v>55637.599999999999</v>
      </c>
      <c r="K154" s="3">
        <v>0.52100000000000002</v>
      </c>
      <c r="L154" s="2">
        <v>5</v>
      </c>
      <c r="M154" t="s">
        <v>9</v>
      </c>
      <c r="N154" t="s">
        <v>10</v>
      </c>
      <c r="O154" t="s">
        <v>10</v>
      </c>
      <c r="P154" t="s">
        <v>10</v>
      </c>
      <c r="Q154" t="s">
        <v>10</v>
      </c>
      <c r="T154" s="31" t="s">
        <v>4358</v>
      </c>
    </row>
    <row r="155" spans="1:20" x14ac:dyDescent="0.35">
      <c r="A155" s="34" t="s">
        <v>4357</v>
      </c>
      <c r="B155" s="2">
        <v>2</v>
      </c>
      <c r="C155" t="s">
        <v>4356</v>
      </c>
      <c r="D155" t="s">
        <v>4355</v>
      </c>
      <c r="E155" t="s">
        <v>3</v>
      </c>
      <c r="F155" t="s">
        <v>4354</v>
      </c>
      <c r="G155" t="s">
        <v>3708</v>
      </c>
      <c r="H155" s="32">
        <v>40910</v>
      </c>
      <c r="I155" s="33">
        <v>0.15</v>
      </c>
      <c r="J155" s="32">
        <f t="shared" si="2"/>
        <v>34773.5</v>
      </c>
      <c r="K155" s="3">
        <v>0.376</v>
      </c>
      <c r="L155" s="2">
        <v>4</v>
      </c>
      <c r="M155" t="s">
        <v>9</v>
      </c>
      <c r="N155" t="s">
        <v>10</v>
      </c>
      <c r="O155" t="s">
        <v>10</v>
      </c>
      <c r="P155" t="s">
        <v>10</v>
      </c>
      <c r="Q155" t="s">
        <v>10</v>
      </c>
      <c r="T155" s="31" t="s">
        <v>4353</v>
      </c>
    </row>
    <row r="156" spans="1:20" x14ac:dyDescent="0.35">
      <c r="A156" s="34" t="s">
        <v>8</v>
      </c>
      <c r="B156" s="2">
        <v>5</v>
      </c>
      <c r="C156" t="s">
        <v>12</v>
      </c>
      <c r="D156" t="s">
        <v>13</v>
      </c>
      <c r="E156" t="s">
        <v>3</v>
      </c>
      <c r="F156" t="s">
        <v>15</v>
      </c>
      <c r="G156" t="s">
        <v>16</v>
      </c>
      <c r="H156" s="32">
        <v>48250</v>
      </c>
      <c r="I156" s="33">
        <v>0.15</v>
      </c>
      <c r="J156" s="32">
        <f t="shared" si="2"/>
        <v>41012.5</v>
      </c>
      <c r="K156" s="3">
        <v>0.111</v>
      </c>
      <c r="L156" s="2">
        <v>10</v>
      </c>
      <c r="M156" t="s">
        <v>9</v>
      </c>
      <c r="N156" t="s">
        <v>9</v>
      </c>
      <c r="O156" t="s">
        <v>9</v>
      </c>
      <c r="P156" t="s">
        <v>10</v>
      </c>
      <c r="Q156" t="s">
        <v>9</v>
      </c>
      <c r="R156" t="s">
        <v>14</v>
      </c>
      <c r="S156" s="2" t="s">
        <v>145</v>
      </c>
      <c r="T156" s="31" t="s">
        <v>11</v>
      </c>
    </row>
    <row r="157" spans="1:20" x14ac:dyDescent="0.35">
      <c r="A157" s="34" t="s">
        <v>17</v>
      </c>
      <c r="B157" s="2">
        <v>5</v>
      </c>
      <c r="C157" t="s">
        <v>12</v>
      </c>
      <c r="D157" t="s">
        <v>13</v>
      </c>
      <c r="E157" t="s">
        <v>3</v>
      </c>
      <c r="F157" t="s">
        <v>20</v>
      </c>
      <c r="G157" t="s">
        <v>21</v>
      </c>
      <c r="H157" s="32">
        <v>47700</v>
      </c>
      <c r="I157" s="33">
        <v>0.15</v>
      </c>
      <c r="J157" s="32">
        <f t="shared" si="2"/>
        <v>40545</v>
      </c>
      <c r="K157" s="3">
        <v>0.27700000000000002</v>
      </c>
      <c r="L157" s="2">
        <v>10</v>
      </c>
      <c r="M157" t="s">
        <v>9</v>
      </c>
      <c r="N157" t="s">
        <v>9</v>
      </c>
      <c r="O157" t="s">
        <v>9</v>
      </c>
      <c r="P157" t="s">
        <v>10</v>
      </c>
      <c r="Q157" t="s">
        <v>9</v>
      </c>
      <c r="R157" t="s">
        <v>19</v>
      </c>
      <c r="S157" s="2" t="s">
        <v>187</v>
      </c>
      <c r="T157" s="31" t="s">
        <v>18</v>
      </c>
    </row>
    <row r="158" spans="1:20" x14ac:dyDescent="0.35">
      <c r="A158" s="34" t="s">
        <v>33</v>
      </c>
      <c r="B158" s="2">
        <v>5</v>
      </c>
      <c r="C158" t="s">
        <v>12</v>
      </c>
      <c r="D158" t="s">
        <v>13</v>
      </c>
      <c r="E158" t="s">
        <v>3</v>
      </c>
      <c r="F158" t="s">
        <v>35</v>
      </c>
      <c r="G158" t="s">
        <v>36</v>
      </c>
      <c r="H158" s="32">
        <v>28675</v>
      </c>
      <c r="I158" s="33">
        <v>0.15</v>
      </c>
      <c r="J158" s="32">
        <f t="shared" si="2"/>
        <v>24373.75</v>
      </c>
      <c r="K158" s="3">
        <v>9.5000000000000001E-2</v>
      </c>
      <c r="L158" s="2">
        <v>10</v>
      </c>
      <c r="M158" t="s">
        <v>9</v>
      </c>
      <c r="N158" t="s">
        <v>10</v>
      </c>
      <c r="O158" t="s">
        <v>9</v>
      </c>
      <c r="P158" t="s">
        <v>10</v>
      </c>
      <c r="Q158" t="s">
        <v>10</v>
      </c>
      <c r="S158" s="2" t="s">
        <v>135</v>
      </c>
      <c r="T158" s="31" t="s">
        <v>34</v>
      </c>
    </row>
    <row r="159" spans="1:20" x14ac:dyDescent="0.35">
      <c r="A159" s="34" t="s">
        <v>22</v>
      </c>
      <c r="B159" s="2">
        <v>5</v>
      </c>
      <c r="C159" t="s">
        <v>12</v>
      </c>
      <c r="D159" t="s">
        <v>13</v>
      </c>
      <c r="E159" t="s">
        <v>3</v>
      </c>
      <c r="F159" t="s">
        <v>25</v>
      </c>
      <c r="G159" t="s">
        <v>26</v>
      </c>
      <c r="H159" s="32">
        <v>48500</v>
      </c>
      <c r="I159" s="33">
        <v>0.15</v>
      </c>
      <c r="J159" s="32">
        <f t="shared" si="2"/>
        <v>41225</v>
      </c>
      <c r="K159" s="3">
        <v>0.309</v>
      </c>
      <c r="L159" s="2">
        <v>9</v>
      </c>
      <c r="M159" t="s">
        <v>9</v>
      </c>
      <c r="N159" t="s">
        <v>9</v>
      </c>
      <c r="O159" t="s">
        <v>9</v>
      </c>
      <c r="P159" t="s">
        <v>10</v>
      </c>
      <c r="Q159" t="s">
        <v>9</v>
      </c>
      <c r="R159" t="s">
        <v>24</v>
      </c>
      <c r="T159" s="31" t="s">
        <v>23</v>
      </c>
    </row>
    <row r="160" spans="1:20" x14ac:dyDescent="0.35">
      <c r="A160" s="34" t="s">
        <v>27</v>
      </c>
      <c r="B160" s="2">
        <v>5</v>
      </c>
      <c r="C160" t="s">
        <v>12</v>
      </c>
      <c r="D160" t="s">
        <v>13</v>
      </c>
      <c r="E160" t="s">
        <v>3</v>
      </c>
      <c r="F160" t="s">
        <v>31</v>
      </c>
      <c r="G160" t="s">
        <v>32</v>
      </c>
      <c r="H160" s="32">
        <v>50900</v>
      </c>
      <c r="I160" s="33">
        <v>0.15</v>
      </c>
      <c r="J160" s="32">
        <f t="shared" si="2"/>
        <v>43265</v>
      </c>
      <c r="K160" s="3">
        <v>0.36199999999999999</v>
      </c>
      <c r="L160" s="2">
        <v>8</v>
      </c>
      <c r="M160" t="s">
        <v>9</v>
      </c>
      <c r="N160" t="s">
        <v>10</v>
      </c>
      <c r="O160" t="s">
        <v>10</v>
      </c>
      <c r="P160" t="s">
        <v>10</v>
      </c>
      <c r="Q160" t="s">
        <v>9</v>
      </c>
      <c r="R160" t="s">
        <v>30</v>
      </c>
      <c r="T160" s="31" t="s">
        <v>29</v>
      </c>
    </row>
    <row r="161" spans="1:20" x14ac:dyDescent="0.35">
      <c r="A161" s="34" t="s">
        <v>4352</v>
      </c>
      <c r="B161" s="2">
        <v>2</v>
      </c>
      <c r="C161" t="s">
        <v>1677</v>
      </c>
      <c r="D161" t="s">
        <v>4327</v>
      </c>
      <c r="E161" t="s">
        <v>3</v>
      </c>
      <c r="F161" t="s">
        <v>4351</v>
      </c>
      <c r="G161" t="s">
        <v>4350</v>
      </c>
      <c r="H161" s="32">
        <v>58500</v>
      </c>
      <c r="I161" s="33">
        <v>0.15</v>
      </c>
      <c r="J161" s="32">
        <f t="shared" si="2"/>
        <v>49725</v>
      </c>
      <c r="K161" s="3">
        <v>0.4</v>
      </c>
      <c r="L161" s="2">
        <v>10</v>
      </c>
      <c r="M161" t="s">
        <v>9</v>
      </c>
      <c r="N161" t="s">
        <v>10</v>
      </c>
      <c r="O161" t="s">
        <v>10</v>
      </c>
      <c r="P161" t="s">
        <v>10</v>
      </c>
      <c r="Q161" t="s">
        <v>10</v>
      </c>
      <c r="S161" s="2" t="s">
        <v>187</v>
      </c>
      <c r="T161" s="31" t="s">
        <v>4349</v>
      </c>
    </row>
    <row r="162" spans="1:20" x14ac:dyDescent="0.35">
      <c r="A162" s="34" t="s">
        <v>4348</v>
      </c>
      <c r="B162" s="2">
        <v>2</v>
      </c>
      <c r="C162" t="s">
        <v>1677</v>
      </c>
      <c r="D162" t="s">
        <v>4327</v>
      </c>
      <c r="E162" t="s">
        <v>3</v>
      </c>
      <c r="F162" t="s">
        <v>4347</v>
      </c>
      <c r="G162" t="s">
        <v>4346</v>
      </c>
      <c r="H162" s="32">
        <v>39600</v>
      </c>
      <c r="I162" s="33">
        <v>0.15</v>
      </c>
      <c r="J162" s="32">
        <f t="shared" si="2"/>
        <v>33660</v>
      </c>
      <c r="K162" s="3">
        <v>0.316</v>
      </c>
      <c r="L162" s="2">
        <v>10</v>
      </c>
      <c r="M162" t="s">
        <v>9</v>
      </c>
      <c r="N162" t="s">
        <v>10</v>
      </c>
      <c r="O162" t="s">
        <v>10</v>
      </c>
      <c r="P162" t="s">
        <v>10</v>
      </c>
      <c r="Q162" t="s">
        <v>10</v>
      </c>
      <c r="S162" s="2" t="s">
        <v>158</v>
      </c>
      <c r="T162" s="31" t="s">
        <v>4345</v>
      </c>
    </row>
    <row r="163" spans="1:20" x14ac:dyDescent="0.35">
      <c r="A163" s="34" t="s">
        <v>4344</v>
      </c>
      <c r="B163" s="2">
        <v>2</v>
      </c>
      <c r="C163" t="s">
        <v>1677</v>
      </c>
      <c r="D163" t="s">
        <v>4327</v>
      </c>
      <c r="E163" t="s">
        <v>3</v>
      </c>
      <c r="F163" t="s">
        <v>4343</v>
      </c>
      <c r="G163" t="s">
        <v>4342</v>
      </c>
      <c r="H163" s="32">
        <v>62000</v>
      </c>
      <c r="I163" s="33">
        <v>0.15</v>
      </c>
      <c r="J163" s="32">
        <f t="shared" si="2"/>
        <v>52700</v>
      </c>
      <c r="K163" s="3">
        <v>0.222</v>
      </c>
      <c r="L163" s="2">
        <v>10</v>
      </c>
      <c r="M163" t="s">
        <v>9</v>
      </c>
      <c r="N163" t="s">
        <v>10</v>
      </c>
      <c r="O163" t="s">
        <v>10</v>
      </c>
      <c r="P163" t="s">
        <v>10</v>
      </c>
      <c r="Q163" t="s">
        <v>10</v>
      </c>
      <c r="S163" s="2" t="s">
        <v>145</v>
      </c>
      <c r="T163" s="31" t="s">
        <v>4341</v>
      </c>
    </row>
    <row r="164" spans="1:20" x14ac:dyDescent="0.35">
      <c r="A164" s="34" t="s">
        <v>4340</v>
      </c>
      <c r="B164" s="2">
        <v>2</v>
      </c>
      <c r="C164" t="s">
        <v>1677</v>
      </c>
      <c r="D164" t="s">
        <v>4319</v>
      </c>
      <c r="E164" t="s">
        <v>3</v>
      </c>
      <c r="F164" t="s">
        <v>4339</v>
      </c>
      <c r="G164" t="s">
        <v>4338</v>
      </c>
      <c r="H164" s="32">
        <v>106275</v>
      </c>
      <c r="I164" s="33">
        <v>0.15</v>
      </c>
      <c r="J164" s="32">
        <f t="shared" si="2"/>
        <v>90333.75</v>
      </c>
      <c r="K164" s="3">
        <v>0.55000000000000004</v>
      </c>
      <c r="L164" s="2">
        <v>10</v>
      </c>
      <c r="M164" t="s">
        <v>9</v>
      </c>
      <c r="N164" t="s">
        <v>10</v>
      </c>
      <c r="O164" t="s">
        <v>10</v>
      </c>
      <c r="P164" t="s">
        <v>10</v>
      </c>
      <c r="Q164" t="s">
        <v>10</v>
      </c>
      <c r="S164" s="2" t="s">
        <v>163</v>
      </c>
      <c r="T164" s="31" t="s">
        <v>4337</v>
      </c>
    </row>
    <row r="165" spans="1:20" x14ac:dyDescent="0.35">
      <c r="A165" s="34" t="s">
        <v>4336</v>
      </c>
      <c r="B165" s="2">
        <v>2</v>
      </c>
      <c r="C165" t="s">
        <v>1677</v>
      </c>
      <c r="D165" t="s">
        <v>4319</v>
      </c>
      <c r="E165" t="s">
        <v>3</v>
      </c>
      <c r="F165" t="s">
        <v>4335</v>
      </c>
      <c r="G165" t="s">
        <v>4334</v>
      </c>
      <c r="H165" s="32">
        <v>8595</v>
      </c>
      <c r="I165" s="33">
        <v>0.15</v>
      </c>
      <c r="J165" s="32">
        <f t="shared" si="2"/>
        <v>7305.75</v>
      </c>
      <c r="K165" s="3">
        <v>6.6000000000000003E-2</v>
      </c>
      <c r="L165" s="2">
        <v>10</v>
      </c>
      <c r="M165" t="s">
        <v>9</v>
      </c>
      <c r="N165" t="s">
        <v>10</v>
      </c>
      <c r="O165" t="s">
        <v>10</v>
      </c>
      <c r="P165" t="s">
        <v>10</v>
      </c>
      <c r="Q165" t="s">
        <v>10</v>
      </c>
      <c r="S165" s="2" t="s">
        <v>135</v>
      </c>
      <c r="T165" s="31" t="s">
        <v>4333</v>
      </c>
    </row>
    <row r="166" spans="1:20" x14ac:dyDescent="0.35">
      <c r="A166" s="34" t="s">
        <v>4332</v>
      </c>
      <c r="B166" s="2">
        <v>2</v>
      </c>
      <c r="C166" t="s">
        <v>1677</v>
      </c>
      <c r="D166" t="s">
        <v>4319</v>
      </c>
      <c r="E166" t="s">
        <v>3</v>
      </c>
      <c r="F166" t="s">
        <v>4331</v>
      </c>
      <c r="G166" t="s">
        <v>4330</v>
      </c>
      <c r="H166" s="32">
        <v>28000</v>
      </c>
      <c r="I166" s="33">
        <v>0.15</v>
      </c>
      <c r="J166" s="32">
        <f t="shared" si="2"/>
        <v>23800</v>
      </c>
      <c r="K166" s="3">
        <v>0.15</v>
      </c>
      <c r="L166" s="2">
        <v>9</v>
      </c>
      <c r="M166" t="s">
        <v>9</v>
      </c>
      <c r="N166" t="s">
        <v>10</v>
      </c>
      <c r="O166" t="s">
        <v>10</v>
      </c>
      <c r="P166" t="s">
        <v>10</v>
      </c>
      <c r="Q166" t="s">
        <v>10</v>
      </c>
      <c r="T166" s="31" t="s">
        <v>4329</v>
      </c>
    </row>
    <row r="167" spans="1:20" x14ac:dyDescent="0.35">
      <c r="A167" s="34" t="s">
        <v>4328</v>
      </c>
      <c r="B167" s="2">
        <v>2</v>
      </c>
      <c r="C167" t="s">
        <v>1677</v>
      </c>
      <c r="D167" t="s">
        <v>4327</v>
      </c>
      <c r="E167" t="s">
        <v>3</v>
      </c>
      <c r="F167" t="s">
        <v>4326</v>
      </c>
      <c r="G167" t="s">
        <v>4325</v>
      </c>
      <c r="H167" s="32">
        <v>16400</v>
      </c>
      <c r="I167" s="33">
        <v>0.15</v>
      </c>
      <c r="J167" s="32">
        <f t="shared" si="2"/>
        <v>13940</v>
      </c>
      <c r="K167" s="3">
        <v>8.6999999999999994E-2</v>
      </c>
      <c r="L167" s="2">
        <v>8</v>
      </c>
      <c r="M167" t="s">
        <v>9</v>
      </c>
      <c r="N167" t="s">
        <v>10</v>
      </c>
      <c r="O167" t="s">
        <v>10</v>
      </c>
      <c r="P167" t="s">
        <v>10</v>
      </c>
      <c r="Q167" t="s">
        <v>10</v>
      </c>
      <c r="T167" s="31"/>
    </row>
    <row r="168" spans="1:20" x14ac:dyDescent="0.35">
      <c r="A168" s="34" t="s">
        <v>4324</v>
      </c>
      <c r="B168" s="2">
        <v>2</v>
      </c>
      <c r="C168" t="s">
        <v>1677</v>
      </c>
      <c r="D168" t="s">
        <v>4319</v>
      </c>
      <c r="E168" t="s">
        <v>3</v>
      </c>
      <c r="F168" t="s">
        <v>4323</v>
      </c>
      <c r="G168" t="s">
        <v>4322</v>
      </c>
      <c r="H168" s="32">
        <v>157586</v>
      </c>
      <c r="I168" s="33">
        <v>0.15</v>
      </c>
      <c r="J168" s="32">
        <f t="shared" si="2"/>
        <v>133948.1</v>
      </c>
      <c r="K168" s="3">
        <v>0.34699999999999998</v>
      </c>
      <c r="L168" s="2">
        <v>7</v>
      </c>
      <c r="M168" t="s">
        <v>9</v>
      </c>
      <c r="N168" t="s">
        <v>10</v>
      </c>
      <c r="O168" t="s">
        <v>9</v>
      </c>
      <c r="P168" t="s">
        <v>10</v>
      </c>
      <c r="Q168" t="s">
        <v>10</v>
      </c>
      <c r="T168" s="31" t="s">
        <v>4321</v>
      </c>
    </row>
    <row r="169" spans="1:20" x14ac:dyDescent="0.35">
      <c r="A169" s="34" t="s">
        <v>4320</v>
      </c>
      <c r="B169" s="2">
        <v>2</v>
      </c>
      <c r="C169" t="s">
        <v>1677</v>
      </c>
      <c r="D169" t="s">
        <v>4319</v>
      </c>
      <c r="E169" t="s">
        <v>3</v>
      </c>
      <c r="F169" t="s">
        <v>4318</v>
      </c>
      <c r="G169" t="s">
        <v>4317</v>
      </c>
      <c r="H169" s="32">
        <v>49590</v>
      </c>
      <c r="I169" s="33">
        <v>0.15</v>
      </c>
      <c r="J169" s="32">
        <f t="shared" si="2"/>
        <v>42151.5</v>
      </c>
      <c r="K169" s="3">
        <v>7.8E-2</v>
      </c>
      <c r="L169" s="2">
        <v>4</v>
      </c>
      <c r="M169" t="s">
        <v>10</v>
      </c>
      <c r="N169" t="s">
        <v>10</v>
      </c>
      <c r="O169" t="s">
        <v>10</v>
      </c>
      <c r="P169" t="s">
        <v>10</v>
      </c>
      <c r="Q169" t="s">
        <v>10</v>
      </c>
      <c r="T169" s="31" t="s">
        <v>4316</v>
      </c>
    </row>
    <row r="170" spans="1:20" x14ac:dyDescent="0.35">
      <c r="A170" s="34" t="s">
        <v>4315</v>
      </c>
      <c r="B170" s="2">
        <v>11</v>
      </c>
      <c r="C170" t="s">
        <v>1661</v>
      </c>
      <c r="D170" t="s">
        <v>4310</v>
      </c>
      <c r="E170" t="s">
        <v>3</v>
      </c>
      <c r="F170" t="s">
        <v>4314</v>
      </c>
      <c r="G170" t="s">
        <v>4313</v>
      </c>
      <c r="H170" s="32">
        <v>90220</v>
      </c>
      <c r="I170" s="33">
        <v>0.125</v>
      </c>
      <c r="J170" s="32">
        <f t="shared" si="2"/>
        <v>78942.5</v>
      </c>
      <c r="K170" s="3">
        <v>0.82099999999999995</v>
      </c>
      <c r="L170" s="2">
        <v>10</v>
      </c>
      <c r="M170" t="s">
        <v>9</v>
      </c>
      <c r="N170" t="s">
        <v>10</v>
      </c>
      <c r="O170" t="s">
        <v>10</v>
      </c>
      <c r="P170" t="s">
        <v>10</v>
      </c>
      <c r="Q170" t="s">
        <v>10</v>
      </c>
      <c r="S170" s="2" t="s">
        <v>187</v>
      </c>
      <c r="T170" s="31" t="s">
        <v>4312</v>
      </c>
    </row>
    <row r="171" spans="1:20" x14ac:dyDescent="0.35">
      <c r="A171" s="34" t="s">
        <v>4311</v>
      </c>
      <c r="B171" s="2">
        <v>11</v>
      </c>
      <c r="C171" t="s">
        <v>1661</v>
      </c>
      <c r="D171" t="s">
        <v>4310</v>
      </c>
      <c r="E171" t="s">
        <v>3</v>
      </c>
      <c r="F171" t="s">
        <v>4309</v>
      </c>
      <c r="G171" t="s">
        <v>4308</v>
      </c>
      <c r="H171" s="32">
        <v>451249</v>
      </c>
      <c r="I171" s="33">
        <v>0.125</v>
      </c>
      <c r="J171" s="32">
        <f t="shared" si="2"/>
        <v>394842.875</v>
      </c>
      <c r="K171" s="3">
        <v>2.0720000000000001</v>
      </c>
      <c r="L171" s="2">
        <v>6</v>
      </c>
      <c r="M171" t="s">
        <v>9</v>
      </c>
      <c r="N171" t="s">
        <v>10</v>
      </c>
      <c r="O171" t="s">
        <v>9</v>
      </c>
      <c r="P171" t="s">
        <v>10</v>
      </c>
      <c r="Q171" t="s">
        <v>10</v>
      </c>
      <c r="T171" s="31" t="s">
        <v>4307</v>
      </c>
    </row>
    <row r="172" spans="1:20" x14ac:dyDescent="0.35">
      <c r="A172" s="34" t="s">
        <v>4306</v>
      </c>
      <c r="B172" s="2">
        <v>5</v>
      </c>
      <c r="C172" t="s">
        <v>4094</v>
      </c>
      <c r="D172" t="s">
        <v>4227</v>
      </c>
      <c r="E172" t="s">
        <v>3</v>
      </c>
      <c r="F172" t="s">
        <v>4305</v>
      </c>
      <c r="G172" t="s">
        <v>4304</v>
      </c>
      <c r="H172" s="32">
        <v>105000</v>
      </c>
      <c r="I172" s="33">
        <v>0.2</v>
      </c>
      <c r="J172" s="32">
        <f t="shared" si="2"/>
        <v>84000</v>
      </c>
      <c r="K172" s="3">
        <v>0.21299999999999999</v>
      </c>
      <c r="L172" s="2">
        <v>10</v>
      </c>
      <c r="M172" t="s">
        <v>9</v>
      </c>
      <c r="N172" t="s">
        <v>10</v>
      </c>
      <c r="O172" t="s">
        <v>10</v>
      </c>
      <c r="P172" t="s">
        <v>10</v>
      </c>
      <c r="Q172" t="s">
        <v>9</v>
      </c>
      <c r="R172" t="s">
        <v>4303</v>
      </c>
      <c r="S172" s="2" t="s">
        <v>145</v>
      </c>
      <c r="T172" s="31" t="s">
        <v>4302</v>
      </c>
    </row>
    <row r="173" spans="1:20" x14ac:dyDescent="0.35">
      <c r="A173" s="34" t="s">
        <v>4301</v>
      </c>
      <c r="B173" s="2">
        <v>5</v>
      </c>
      <c r="C173" t="s">
        <v>4094</v>
      </c>
      <c r="D173" t="s">
        <v>4112</v>
      </c>
      <c r="E173" t="s">
        <v>3</v>
      </c>
      <c r="F173" t="s">
        <v>4300</v>
      </c>
      <c r="G173" t="s">
        <v>4299</v>
      </c>
      <c r="H173" s="32">
        <v>186435</v>
      </c>
      <c r="I173" s="33">
        <v>0.2</v>
      </c>
      <c r="J173" s="32">
        <f t="shared" si="2"/>
        <v>149148</v>
      </c>
      <c r="K173" s="3">
        <v>0.126</v>
      </c>
      <c r="L173" s="2">
        <v>9</v>
      </c>
      <c r="M173" t="s">
        <v>9</v>
      </c>
      <c r="N173" t="s">
        <v>9</v>
      </c>
      <c r="O173" t="s">
        <v>9</v>
      </c>
      <c r="P173" t="s">
        <v>10</v>
      </c>
      <c r="Q173" t="s">
        <v>10</v>
      </c>
      <c r="T173" s="31" t="s">
        <v>4298</v>
      </c>
    </row>
    <row r="174" spans="1:20" x14ac:dyDescent="0.35">
      <c r="A174" s="34" t="s">
        <v>4297</v>
      </c>
      <c r="B174" s="2">
        <v>5</v>
      </c>
      <c r="C174" t="s">
        <v>4094</v>
      </c>
      <c r="D174" t="s">
        <v>4187</v>
      </c>
      <c r="E174" t="s">
        <v>3</v>
      </c>
      <c r="F174" t="s">
        <v>4296</v>
      </c>
      <c r="G174" t="s">
        <v>4295</v>
      </c>
      <c r="H174" s="32">
        <v>15000</v>
      </c>
      <c r="I174" s="33">
        <v>0.2</v>
      </c>
      <c r="J174" s="32">
        <f t="shared" si="2"/>
        <v>12000</v>
      </c>
      <c r="K174" s="3">
        <v>0.19900000000000001</v>
      </c>
      <c r="L174" s="2">
        <v>9</v>
      </c>
      <c r="M174" t="s">
        <v>9</v>
      </c>
      <c r="N174" t="s">
        <v>10</v>
      </c>
      <c r="O174" t="s">
        <v>9</v>
      </c>
      <c r="P174" t="s">
        <v>10</v>
      </c>
      <c r="Q174" t="s">
        <v>10</v>
      </c>
      <c r="T174" s="31" t="s">
        <v>4294</v>
      </c>
    </row>
    <row r="175" spans="1:20" x14ac:dyDescent="0.35">
      <c r="A175" s="34" t="s">
        <v>4293</v>
      </c>
      <c r="B175" s="2">
        <v>5</v>
      </c>
      <c r="C175" t="s">
        <v>4094</v>
      </c>
      <c r="D175" t="s">
        <v>4227</v>
      </c>
      <c r="E175" t="s">
        <v>3</v>
      </c>
      <c r="F175" t="s">
        <v>4292</v>
      </c>
      <c r="G175" t="s">
        <v>4291</v>
      </c>
      <c r="H175" s="32">
        <v>50500</v>
      </c>
      <c r="I175" s="33">
        <v>0.2</v>
      </c>
      <c r="J175" s="32">
        <f t="shared" si="2"/>
        <v>40400</v>
      </c>
      <c r="K175" s="3">
        <v>0.32400000000000001</v>
      </c>
      <c r="L175" s="2">
        <v>8</v>
      </c>
      <c r="M175" t="s">
        <v>9</v>
      </c>
      <c r="N175" t="s">
        <v>10</v>
      </c>
      <c r="O175" t="s">
        <v>10</v>
      </c>
      <c r="P175" t="s">
        <v>10</v>
      </c>
      <c r="Q175" t="s">
        <v>9</v>
      </c>
      <c r="R175" t="s">
        <v>4286</v>
      </c>
      <c r="T175" s="31" t="s">
        <v>4290</v>
      </c>
    </row>
    <row r="176" spans="1:20" x14ac:dyDescent="0.35">
      <c r="A176" s="34" t="s">
        <v>4289</v>
      </c>
      <c r="B176" s="2">
        <v>5</v>
      </c>
      <c r="C176" t="s">
        <v>4094</v>
      </c>
      <c r="D176" t="s">
        <v>4227</v>
      </c>
      <c r="E176" t="s">
        <v>3</v>
      </c>
      <c r="F176" t="s">
        <v>4288</v>
      </c>
      <c r="G176" t="s">
        <v>4287</v>
      </c>
      <c r="H176" s="32">
        <v>80000</v>
      </c>
      <c r="I176" s="33">
        <v>0.2</v>
      </c>
      <c r="J176" s="32">
        <f t="shared" si="2"/>
        <v>64000</v>
      </c>
      <c r="K176" s="3">
        <v>0.52700000000000002</v>
      </c>
      <c r="L176" s="2">
        <v>8</v>
      </c>
      <c r="M176" t="s">
        <v>9</v>
      </c>
      <c r="N176" t="s">
        <v>10</v>
      </c>
      <c r="O176" t="s">
        <v>10</v>
      </c>
      <c r="P176" t="s">
        <v>10</v>
      </c>
      <c r="Q176" t="s">
        <v>9</v>
      </c>
      <c r="R176" t="s">
        <v>4286</v>
      </c>
      <c r="T176" s="31" t="s">
        <v>4237</v>
      </c>
    </row>
    <row r="177" spans="1:20" x14ac:dyDescent="0.35">
      <c r="A177" s="34" t="s">
        <v>4285</v>
      </c>
      <c r="B177" s="2">
        <v>5</v>
      </c>
      <c r="C177" t="s">
        <v>4094</v>
      </c>
      <c r="D177" t="s">
        <v>4227</v>
      </c>
      <c r="E177" t="s">
        <v>3</v>
      </c>
      <c r="F177" t="s">
        <v>4284</v>
      </c>
      <c r="G177" t="s">
        <v>4283</v>
      </c>
      <c r="H177" s="32">
        <v>62000</v>
      </c>
      <c r="I177" s="33">
        <v>0.2</v>
      </c>
      <c r="J177" s="32">
        <f t="shared" si="2"/>
        <v>49600</v>
      </c>
      <c r="K177" s="3">
        <v>0.191</v>
      </c>
      <c r="L177" s="2">
        <v>8</v>
      </c>
      <c r="M177" t="s">
        <v>9</v>
      </c>
      <c r="N177" t="s">
        <v>10</v>
      </c>
      <c r="O177" t="s">
        <v>10</v>
      </c>
      <c r="P177" t="s">
        <v>10</v>
      </c>
      <c r="Q177" t="s">
        <v>9</v>
      </c>
      <c r="R177" t="s">
        <v>4282</v>
      </c>
      <c r="T177" s="31" t="s">
        <v>4281</v>
      </c>
    </row>
    <row r="178" spans="1:20" x14ac:dyDescent="0.35">
      <c r="A178" s="34" t="s">
        <v>4280</v>
      </c>
      <c r="B178" s="2">
        <v>5</v>
      </c>
      <c r="C178" t="s">
        <v>4094</v>
      </c>
      <c r="D178" t="s">
        <v>4118</v>
      </c>
      <c r="E178" t="s">
        <v>3</v>
      </c>
      <c r="F178" t="s">
        <v>4117</v>
      </c>
      <c r="G178" t="s">
        <v>4116</v>
      </c>
      <c r="H178" s="32">
        <v>52680</v>
      </c>
      <c r="I178" s="33">
        <v>0.2</v>
      </c>
      <c r="J178" s="32">
        <f t="shared" si="2"/>
        <v>42144</v>
      </c>
      <c r="K178" s="3">
        <v>0.27100000000000002</v>
      </c>
      <c r="L178" s="2">
        <v>8</v>
      </c>
      <c r="M178" t="s">
        <v>9</v>
      </c>
      <c r="O178" t="s">
        <v>10</v>
      </c>
      <c r="P178" t="s">
        <v>10</v>
      </c>
      <c r="Q178" t="s">
        <v>10</v>
      </c>
      <c r="T178" s="31" t="s">
        <v>4279</v>
      </c>
    </row>
    <row r="179" spans="1:20" x14ac:dyDescent="0.35">
      <c r="A179" s="34" t="s">
        <v>4278</v>
      </c>
      <c r="B179" s="2">
        <v>5</v>
      </c>
      <c r="C179" t="s">
        <v>4094</v>
      </c>
      <c r="D179" t="s">
        <v>4118</v>
      </c>
      <c r="E179" t="s">
        <v>3</v>
      </c>
      <c r="F179" t="s">
        <v>4277</v>
      </c>
      <c r="G179" t="s">
        <v>4276</v>
      </c>
      <c r="H179" s="32">
        <v>27765</v>
      </c>
      <c r="I179" s="33">
        <v>0.2</v>
      </c>
      <c r="J179" s="32">
        <f t="shared" si="2"/>
        <v>22212</v>
      </c>
      <c r="K179" s="3">
        <v>0.16300000000000001</v>
      </c>
      <c r="L179" s="2">
        <v>8</v>
      </c>
      <c r="M179" t="s">
        <v>9</v>
      </c>
      <c r="N179" t="s">
        <v>10</v>
      </c>
      <c r="O179" t="s">
        <v>10</v>
      </c>
      <c r="P179" t="s">
        <v>10</v>
      </c>
      <c r="Q179" t="s">
        <v>10</v>
      </c>
      <c r="T179" s="31" t="s">
        <v>4275</v>
      </c>
    </row>
    <row r="180" spans="1:20" x14ac:dyDescent="0.35">
      <c r="A180" s="34" t="s">
        <v>4274</v>
      </c>
      <c r="B180" s="2">
        <v>5</v>
      </c>
      <c r="C180" t="s">
        <v>4094</v>
      </c>
      <c r="D180" t="s">
        <v>4093</v>
      </c>
      <c r="E180" t="s">
        <v>3</v>
      </c>
      <c r="F180" t="s">
        <v>4273</v>
      </c>
      <c r="G180" t="s">
        <v>4272</v>
      </c>
      <c r="H180" s="32">
        <v>16686</v>
      </c>
      <c r="I180" s="33">
        <v>0.2</v>
      </c>
      <c r="J180" s="32">
        <f t="shared" si="2"/>
        <v>13348.8</v>
      </c>
      <c r="K180" s="3">
        <v>0.14000000000000001</v>
      </c>
      <c r="L180" s="2">
        <v>7</v>
      </c>
      <c r="M180" t="s">
        <v>9</v>
      </c>
      <c r="N180" t="s">
        <v>10</v>
      </c>
      <c r="O180" t="s">
        <v>10</v>
      </c>
      <c r="P180" t="s">
        <v>10</v>
      </c>
      <c r="Q180" t="s">
        <v>10</v>
      </c>
      <c r="T180" s="31" t="s">
        <v>4271</v>
      </c>
    </row>
    <row r="181" spans="1:20" x14ac:dyDescent="0.35">
      <c r="A181" s="34" t="s">
        <v>4270</v>
      </c>
      <c r="B181" s="2">
        <v>5</v>
      </c>
      <c r="C181" t="s">
        <v>4094</v>
      </c>
      <c r="D181" t="s">
        <v>4269</v>
      </c>
      <c r="E181" t="s">
        <v>3</v>
      </c>
      <c r="F181" t="s">
        <v>4268</v>
      </c>
      <c r="G181" t="s">
        <v>4267</v>
      </c>
      <c r="H181" s="32">
        <v>124000</v>
      </c>
      <c r="I181" s="33">
        <v>0.2</v>
      </c>
      <c r="J181" s="32">
        <f t="shared" si="2"/>
        <v>99200</v>
      </c>
      <c r="K181" s="3">
        <v>0.57399999999999995</v>
      </c>
      <c r="L181" s="2">
        <v>7</v>
      </c>
      <c r="M181" t="s">
        <v>9</v>
      </c>
      <c r="N181" t="s">
        <v>10</v>
      </c>
      <c r="O181" t="s">
        <v>10</v>
      </c>
      <c r="P181" t="s">
        <v>10</v>
      </c>
      <c r="Q181" t="s">
        <v>10</v>
      </c>
      <c r="T181" s="31" t="s">
        <v>4266</v>
      </c>
    </row>
    <row r="182" spans="1:20" x14ac:dyDescent="0.35">
      <c r="A182" s="34" t="s">
        <v>4265</v>
      </c>
      <c r="B182" s="2">
        <v>5</v>
      </c>
      <c r="C182" t="s">
        <v>4094</v>
      </c>
      <c r="D182" t="s">
        <v>4112</v>
      </c>
      <c r="E182" t="s">
        <v>3</v>
      </c>
      <c r="F182" t="s">
        <v>4264</v>
      </c>
      <c r="G182" t="s">
        <v>4263</v>
      </c>
      <c r="H182" s="32">
        <v>120515</v>
      </c>
      <c r="I182" s="33">
        <v>0.2</v>
      </c>
      <c r="J182" s="32">
        <f t="shared" si="2"/>
        <v>96412</v>
      </c>
      <c r="K182" s="3">
        <v>0.57999999999999996</v>
      </c>
      <c r="L182" s="2">
        <v>7</v>
      </c>
      <c r="M182" t="s">
        <v>9</v>
      </c>
      <c r="N182" t="s">
        <v>10</v>
      </c>
      <c r="O182" t="s">
        <v>10</v>
      </c>
      <c r="P182" t="s">
        <v>10</v>
      </c>
      <c r="Q182" t="s">
        <v>10</v>
      </c>
      <c r="T182" s="31" t="s">
        <v>4262</v>
      </c>
    </row>
    <row r="183" spans="1:20" x14ac:dyDescent="0.35">
      <c r="A183" s="34" t="s">
        <v>4261</v>
      </c>
      <c r="B183" s="2">
        <v>5</v>
      </c>
      <c r="C183" t="s">
        <v>4094</v>
      </c>
      <c r="D183" t="s">
        <v>4187</v>
      </c>
      <c r="E183" t="s">
        <v>3</v>
      </c>
      <c r="F183" t="s">
        <v>4260</v>
      </c>
      <c r="G183" t="s">
        <v>4259</v>
      </c>
      <c r="H183" s="32">
        <v>25000</v>
      </c>
      <c r="I183" s="33">
        <v>0.2</v>
      </c>
      <c r="J183" s="32">
        <f t="shared" si="2"/>
        <v>20000</v>
      </c>
      <c r="K183" s="3">
        <v>0.29399999999999998</v>
      </c>
      <c r="L183" s="2">
        <v>7</v>
      </c>
      <c r="M183" t="s">
        <v>9</v>
      </c>
      <c r="N183" t="s">
        <v>10</v>
      </c>
      <c r="O183" t="s">
        <v>9</v>
      </c>
      <c r="P183" t="s">
        <v>10</v>
      </c>
      <c r="Q183" t="s">
        <v>10</v>
      </c>
      <c r="T183" s="31" t="s">
        <v>4258</v>
      </c>
    </row>
    <row r="184" spans="1:20" x14ac:dyDescent="0.35">
      <c r="A184" s="34" t="s">
        <v>4257</v>
      </c>
      <c r="B184" s="2">
        <v>5</v>
      </c>
      <c r="C184" t="s">
        <v>4094</v>
      </c>
      <c r="D184" t="s">
        <v>4227</v>
      </c>
      <c r="E184" t="s">
        <v>3</v>
      </c>
      <c r="F184" t="s">
        <v>4256</v>
      </c>
      <c r="G184" t="s">
        <v>4255</v>
      </c>
      <c r="H184" s="32">
        <v>55700</v>
      </c>
      <c r="I184" s="33">
        <v>0.2</v>
      </c>
      <c r="J184" s="32">
        <f t="shared" si="2"/>
        <v>44560</v>
      </c>
      <c r="K184" s="3">
        <v>0.29199999999999998</v>
      </c>
      <c r="L184" s="2">
        <v>7</v>
      </c>
      <c r="M184" t="s">
        <v>9</v>
      </c>
      <c r="N184" t="s">
        <v>10</v>
      </c>
      <c r="O184" t="s">
        <v>10</v>
      </c>
      <c r="P184" t="s">
        <v>10</v>
      </c>
      <c r="Q184" t="s">
        <v>9</v>
      </c>
      <c r="R184" t="s">
        <v>4254</v>
      </c>
      <c r="T184" s="31" t="s">
        <v>4253</v>
      </c>
    </row>
    <row r="185" spans="1:20" x14ac:dyDescent="0.35">
      <c r="A185" s="34" t="s">
        <v>4252</v>
      </c>
      <c r="B185" s="2">
        <v>5</v>
      </c>
      <c r="C185" t="s">
        <v>4094</v>
      </c>
      <c r="D185" t="s">
        <v>4251</v>
      </c>
      <c r="E185" t="s">
        <v>3</v>
      </c>
      <c r="F185" t="s">
        <v>4250</v>
      </c>
      <c r="G185" t="s">
        <v>4249</v>
      </c>
      <c r="H185" s="32">
        <v>117759</v>
      </c>
      <c r="I185" s="33">
        <v>0.2</v>
      </c>
      <c r="J185" s="32">
        <f t="shared" si="2"/>
        <v>94207.2</v>
      </c>
      <c r="K185" s="3">
        <v>0.621</v>
      </c>
      <c r="L185" s="2">
        <v>6</v>
      </c>
      <c r="M185" t="s">
        <v>9</v>
      </c>
      <c r="N185" t="s">
        <v>10</v>
      </c>
      <c r="O185" t="s">
        <v>10</v>
      </c>
      <c r="P185" t="s">
        <v>10</v>
      </c>
      <c r="Q185" t="s">
        <v>10</v>
      </c>
      <c r="T185" s="31" t="s">
        <v>4248</v>
      </c>
    </row>
    <row r="186" spans="1:20" x14ac:dyDescent="0.35">
      <c r="A186" s="34" t="s">
        <v>4247</v>
      </c>
      <c r="B186" s="2">
        <v>5</v>
      </c>
      <c r="C186" t="s">
        <v>4094</v>
      </c>
      <c r="D186" t="s">
        <v>4227</v>
      </c>
      <c r="E186" t="s">
        <v>3</v>
      </c>
      <c r="F186" t="s">
        <v>4246</v>
      </c>
      <c r="G186" t="s">
        <v>4245</v>
      </c>
      <c r="H186" s="32">
        <v>95220</v>
      </c>
      <c r="I186" s="33">
        <v>0.2</v>
      </c>
      <c r="J186" s="32">
        <f t="shared" si="2"/>
        <v>76176</v>
      </c>
      <c r="K186" s="3">
        <v>0.65800000000000003</v>
      </c>
      <c r="L186" s="2">
        <v>6</v>
      </c>
      <c r="M186" t="s">
        <v>9</v>
      </c>
      <c r="N186" t="s">
        <v>10</v>
      </c>
      <c r="O186" t="s">
        <v>10</v>
      </c>
      <c r="P186" t="s">
        <v>10</v>
      </c>
      <c r="Q186" t="s">
        <v>10</v>
      </c>
      <c r="T186" s="31"/>
    </row>
    <row r="187" spans="1:20" x14ac:dyDescent="0.35">
      <c r="A187" s="34" t="s">
        <v>4244</v>
      </c>
      <c r="B187" s="2">
        <v>5</v>
      </c>
      <c r="C187" t="s">
        <v>4094</v>
      </c>
      <c r="D187" t="s">
        <v>4093</v>
      </c>
      <c r="E187" t="s">
        <v>3</v>
      </c>
      <c r="F187" t="s">
        <v>4243</v>
      </c>
      <c r="G187" t="s">
        <v>4242</v>
      </c>
      <c r="H187" s="32">
        <v>112162</v>
      </c>
      <c r="I187" s="33">
        <v>0.2</v>
      </c>
      <c r="J187" s="32">
        <f t="shared" si="2"/>
        <v>89729.600000000006</v>
      </c>
      <c r="K187" s="3">
        <v>0.71299999999999997</v>
      </c>
      <c r="L187" s="2">
        <v>6</v>
      </c>
      <c r="M187" t="s">
        <v>9</v>
      </c>
      <c r="N187" t="s">
        <v>10</v>
      </c>
      <c r="O187" t="s">
        <v>10</v>
      </c>
      <c r="P187" t="s">
        <v>10</v>
      </c>
      <c r="Q187" t="s">
        <v>10</v>
      </c>
      <c r="T187" s="31" t="s">
        <v>4241</v>
      </c>
    </row>
    <row r="188" spans="1:20" x14ac:dyDescent="0.35">
      <c r="A188" s="34" t="s">
        <v>4240</v>
      </c>
      <c r="B188" s="2">
        <v>5</v>
      </c>
      <c r="C188" t="s">
        <v>4094</v>
      </c>
      <c r="D188" t="s">
        <v>4227</v>
      </c>
      <c r="E188" t="s">
        <v>3</v>
      </c>
      <c r="F188" t="s">
        <v>4239</v>
      </c>
      <c r="G188" t="s">
        <v>4238</v>
      </c>
      <c r="H188" s="32">
        <v>72500</v>
      </c>
      <c r="I188" s="33">
        <v>0.2</v>
      </c>
      <c r="J188" s="32">
        <f t="shared" si="2"/>
        <v>58000</v>
      </c>
      <c r="K188" s="3">
        <v>0.52600000000000002</v>
      </c>
      <c r="L188" s="2">
        <v>6</v>
      </c>
      <c r="M188" t="s">
        <v>9</v>
      </c>
      <c r="N188" t="s">
        <v>10</v>
      </c>
      <c r="O188" t="s">
        <v>10</v>
      </c>
      <c r="P188" t="s">
        <v>10</v>
      </c>
      <c r="Q188" t="s">
        <v>10</v>
      </c>
      <c r="T188" s="31" t="s">
        <v>4237</v>
      </c>
    </row>
    <row r="189" spans="1:20" x14ac:dyDescent="0.35">
      <c r="A189" s="34" t="s">
        <v>4236</v>
      </c>
      <c r="B189" s="2">
        <v>5</v>
      </c>
      <c r="C189" t="s">
        <v>4094</v>
      </c>
      <c r="D189" t="s">
        <v>4107</v>
      </c>
      <c r="E189" t="s">
        <v>3</v>
      </c>
      <c r="F189" t="s">
        <v>4235</v>
      </c>
      <c r="G189" t="s">
        <v>4234</v>
      </c>
      <c r="H189" s="32">
        <v>129329</v>
      </c>
      <c r="I189" s="33">
        <v>0.2</v>
      </c>
      <c r="J189" s="32">
        <f t="shared" si="2"/>
        <v>103463.2</v>
      </c>
      <c r="K189" s="3">
        <v>0.45800000000000002</v>
      </c>
      <c r="L189" s="2">
        <v>6</v>
      </c>
      <c r="M189" t="s">
        <v>9</v>
      </c>
      <c r="N189" t="s">
        <v>10</v>
      </c>
      <c r="O189" t="s">
        <v>10</v>
      </c>
      <c r="P189" t="s">
        <v>10</v>
      </c>
      <c r="Q189" t="s">
        <v>9</v>
      </c>
      <c r="R189" t="s">
        <v>4158</v>
      </c>
      <c r="T189" s="31" t="s">
        <v>4233</v>
      </c>
    </row>
    <row r="190" spans="1:20" x14ac:dyDescent="0.35">
      <c r="A190" s="34" t="s">
        <v>4232</v>
      </c>
      <c r="B190" s="2">
        <v>5</v>
      </c>
      <c r="C190" t="s">
        <v>4094</v>
      </c>
      <c r="D190" t="s">
        <v>4227</v>
      </c>
      <c r="E190" t="s">
        <v>3</v>
      </c>
      <c r="F190" t="s">
        <v>4231</v>
      </c>
      <c r="G190" t="s">
        <v>4230</v>
      </c>
      <c r="H190" s="32">
        <v>93367</v>
      </c>
      <c r="I190" s="33">
        <v>0.2</v>
      </c>
      <c r="J190" s="32">
        <f t="shared" si="2"/>
        <v>74693.600000000006</v>
      </c>
      <c r="K190" s="3">
        <v>0.53300000000000003</v>
      </c>
      <c r="L190" s="2">
        <v>6</v>
      </c>
      <c r="M190" t="s">
        <v>9</v>
      </c>
      <c r="N190" t="s">
        <v>10</v>
      </c>
      <c r="O190" t="s">
        <v>10</v>
      </c>
      <c r="P190" t="s">
        <v>10</v>
      </c>
      <c r="Q190" t="s">
        <v>10</v>
      </c>
      <c r="T190" s="31" t="s">
        <v>4229</v>
      </c>
    </row>
    <row r="191" spans="1:20" x14ac:dyDescent="0.35">
      <c r="A191" s="34" t="s">
        <v>4228</v>
      </c>
      <c r="B191" s="2">
        <v>5</v>
      </c>
      <c r="C191" t="s">
        <v>4094</v>
      </c>
      <c r="D191" t="s">
        <v>4227</v>
      </c>
      <c r="E191" t="s">
        <v>3</v>
      </c>
      <c r="F191" t="s">
        <v>4226</v>
      </c>
      <c r="G191" t="s">
        <v>4225</v>
      </c>
      <c r="H191" s="32">
        <v>93367</v>
      </c>
      <c r="I191" s="33">
        <v>0.2</v>
      </c>
      <c r="J191" s="32">
        <f t="shared" si="2"/>
        <v>74693.600000000006</v>
      </c>
      <c r="K191" s="3">
        <v>0.74299999999999999</v>
      </c>
      <c r="L191" s="2">
        <v>6</v>
      </c>
      <c r="M191" t="s">
        <v>9</v>
      </c>
      <c r="N191" t="s">
        <v>10</v>
      </c>
      <c r="O191" t="s">
        <v>10</v>
      </c>
      <c r="P191" t="s">
        <v>10</v>
      </c>
      <c r="Q191" t="s">
        <v>10</v>
      </c>
      <c r="T191" s="31" t="s">
        <v>4224</v>
      </c>
    </row>
    <row r="192" spans="1:20" x14ac:dyDescent="0.35">
      <c r="A192" s="34" t="s">
        <v>4223</v>
      </c>
      <c r="B192" s="2">
        <v>5</v>
      </c>
      <c r="C192" t="s">
        <v>4094</v>
      </c>
      <c r="D192" t="s">
        <v>4107</v>
      </c>
      <c r="E192" t="s">
        <v>3</v>
      </c>
      <c r="F192" t="s">
        <v>4222</v>
      </c>
      <c r="G192" t="s">
        <v>4221</v>
      </c>
      <c r="H192" s="32">
        <v>15191</v>
      </c>
      <c r="I192" s="33">
        <v>0.2</v>
      </c>
      <c r="J192" s="32">
        <f t="shared" si="2"/>
        <v>12152.8</v>
      </c>
      <c r="K192" s="3">
        <v>0.11899999999999999</v>
      </c>
      <c r="L192" s="2">
        <v>6</v>
      </c>
      <c r="M192" t="s">
        <v>9</v>
      </c>
      <c r="N192" t="s">
        <v>10</v>
      </c>
      <c r="O192" t="s">
        <v>10</v>
      </c>
      <c r="P192" t="s">
        <v>10</v>
      </c>
      <c r="Q192" t="s">
        <v>10</v>
      </c>
      <c r="T192" s="31" t="s">
        <v>4220</v>
      </c>
    </row>
    <row r="193" spans="1:20" x14ac:dyDescent="0.35">
      <c r="A193" s="34" t="s">
        <v>4219</v>
      </c>
      <c r="B193" s="2">
        <v>5</v>
      </c>
      <c r="C193" t="s">
        <v>4094</v>
      </c>
      <c r="D193" t="s">
        <v>4112</v>
      </c>
      <c r="E193" t="s">
        <v>3</v>
      </c>
      <c r="F193" t="s">
        <v>4218</v>
      </c>
      <c r="G193" t="s">
        <v>4217</v>
      </c>
      <c r="H193" s="32">
        <v>40790</v>
      </c>
      <c r="I193" s="33">
        <v>0.2</v>
      </c>
      <c r="J193" s="32">
        <f t="shared" si="2"/>
        <v>32632</v>
      </c>
      <c r="K193" s="3">
        <v>0.23899999999999999</v>
      </c>
      <c r="L193" s="2">
        <v>6</v>
      </c>
      <c r="M193" t="s">
        <v>9</v>
      </c>
      <c r="N193" t="s">
        <v>10</v>
      </c>
      <c r="O193" t="s">
        <v>10</v>
      </c>
      <c r="P193" t="s">
        <v>10</v>
      </c>
      <c r="Q193" t="s">
        <v>10</v>
      </c>
      <c r="T193" s="31" t="s">
        <v>4216</v>
      </c>
    </row>
    <row r="194" spans="1:20" x14ac:dyDescent="0.35">
      <c r="A194" s="34" t="s">
        <v>4215</v>
      </c>
      <c r="B194" s="2">
        <v>5</v>
      </c>
      <c r="C194" t="s">
        <v>4094</v>
      </c>
      <c r="D194" t="s">
        <v>4118</v>
      </c>
      <c r="E194" t="s">
        <v>3</v>
      </c>
      <c r="F194" t="s">
        <v>4214</v>
      </c>
      <c r="G194" t="s">
        <v>4213</v>
      </c>
      <c r="H194" s="32">
        <v>36520</v>
      </c>
      <c r="I194" s="33">
        <v>0.2</v>
      </c>
      <c r="J194" s="32">
        <f t="shared" ref="J194:J257" si="3">SUM(H194-H194*I194)</f>
        <v>29216</v>
      </c>
      <c r="K194" s="3">
        <v>0.191</v>
      </c>
      <c r="L194" s="2">
        <v>6</v>
      </c>
      <c r="M194" t="s">
        <v>9</v>
      </c>
      <c r="N194" t="s">
        <v>10</v>
      </c>
      <c r="O194" t="s">
        <v>10</v>
      </c>
      <c r="P194" t="s">
        <v>10</v>
      </c>
      <c r="Q194" t="s">
        <v>10</v>
      </c>
      <c r="T194" s="31" t="s">
        <v>4212</v>
      </c>
    </row>
    <row r="195" spans="1:20" x14ac:dyDescent="0.35">
      <c r="A195" s="34" t="s">
        <v>4211</v>
      </c>
      <c r="B195" s="2">
        <v>5</v>
      </c>
      <c r="C195" t="s">
        <v>4094</v>
      </c>
      <c r="D195" t="s">
        <v>4118</v>
      </c>
      <c r="E195" t="s">
        <v>3</v>
      </c>
      <c r="F195" t="s">
        <v>4210</v>
      </c>
      <c r="G195" t="s">
        <v>4209</v>
      </c>
      <c r="H195" s="32">
        <v>18225</v>
      </c>
      <c r="I195" s="33">
        <v>0.2</v>
      </c>
      <c r="J195" s="32">
        <f t="shared" si="3"/>
        <v>14580</v>
      </c>
      <c r="K195" s="3">
        <v>0.14000000000000001</v>
      </c>
      <c r="L195" s="2">
        <v>6</v>
      </c>
      <c r="M195" t="s">
        <v>9</v>
      </c>
      <c r="N195" t="s">
        <v>10</v>
      </c>
      <c r="O195" t="s">
        <v>10</v>
      </c>
      <c r="P195" t="s">
        <v>10</v>
      </c>
      <c r="Q195" t="s">
        <v>10</v>
      </c>
      <c r="T195" s="31" t="s">
        <v>4208</v>
      </c>
    </row>
    <row r="196" spans="1:20" x14ac:dyDescent="0.35">
      <c r="A196" s="34" t="s">
        <v>4207</v>
      </c>
      <c r="B196" s="2">
        <v>5</v>
      </c>
      <c r="C196" t="s">
        <v>4094</v>
      </c>
      <c r="D196" t="s">
        <v>4107</v>
      </c>
      <c r="E196" t="s">
        <v>3</v>
      </c>
      <c r="F196" t="s">
        <v>4206</v>
      </c>
      <c r="G196" t="s">
        <v>4205</v>
      </c>
      <c r="H196" s="32">
        <v>105338</v>
      </c>
      <c r="I196" s="33">
        <v>0.2</v>
      </c>
      <c r="J196" s="32">
        <f t="shared" si="3"/>
        <v>84270.399999999994</v>
      </c>
      <c r="K196" s="3">
        <v>3.2000000000000001E-2</v>
      </c>
      <c r="L196" s="2">
        <v>6</v>
      </c>
      <c r="M196" t="s">
        <v>9</v>
      </c>
      <c r="N196" t="s">
        <v>10</v>
      </c>
      <c r="O196" t="s">
        <v>10</v>
      </c>
      <c r="P196" t="s">
        <v>10</v>
      </c>
      <c r="Q196" t="s">
        <v>9</v>
      </c>
      <c r="R196" t="s">
        <v>4158</v>
      </c>
      <c r="T196" s="31" t="s">
        <v>4204</v>
      </c>
    </row>
    <row r="197" spans="1:20" ht="18" customHeight="1" x14ac:dyDescent="0.35">
      <c r="A197" s="34" t="s">
        <v>4203</v>
      </c>
      <c r="B197" s="2">
        <v>5</v>
      </c>
      <c r="C197" t="s">
        <v>4094</v>
      </c>
      <c r="D197" t="s">
        <v>4118</v>
      </c>
      <c r="E197" t="s">
        <v>3</v>
      </c>
      <c r="F197" t="s">
        <v>4202</v>
      </c>
      <c r="G197" t="s">
        <v>4201</v>
      </c>
      <c r="H197" s="32">
        <v>18670</v>
      </c>
      <c r="I197" s="33">
        <v>0.2</v>
      </c>
      <c r="J197" s="32">
        <f t="shared" si="3"/>
        <v>14936</v>
      </c>
      <c r="K197" s="3">
        <v>0.115</v>
      </c>
      <c r="L197" s="2">
        <v>6</v>
      </c>
      <c r="M197" t="s">
        <v>9</v>
      </c>
      <c r="N197" t="s">
        <v>10</v>
      </c>
      <c r="O197" t="s">
        <v>10</v>
      </c>
      <c r="P197" t="s">
        <v>10</v>
      </c>
      <c r="Q197" t="s">
        <v>10</v>
      </c>
      <c r="T197" s="31" t="s">
        <v>4200</v>
      </c>
    </row>
    <row r="198" spans="1:20" x14ac:dyDescent="0.35">
      <c r="A198" s="34" t="s">
        <v>4199</v>
      </c>
      <c r="B198" s="2">
        <v>5</v>
      </c>
      <c r="C198" t="s">
        <v>4094</v>
      </c>
      <c r="D198" t="s">
        <v>4118</v>
      </c>
      <c r="E198" t="s">
        <v>3</v>
      </c>
      <c r="F198" t="s">
        <v>4198</v>
      </c>
      <c r="G198" t="s">
        <v>4197</v>
      </c>
      <c r="H198" s="32">
        <v>11630</v>
      </c>
      <c r="I198" s="33">
        <v>0.2</v>
      </c>
      <c r="J198" s="32">
        <f t="shared" si="3"/>
        <v>9304</v>
      </c>
      <c r="K198" s="3">
        <v>3.4000000000000002E-2</v>
      </c>
      <c r="L198" s="2">
        <v>6</v>
      </c>
      <c r="M198" t="s">
        <v>9</v>
      </c>
      <c r="N198" t="s">
        <v>10</v>
      </c>
      <c r="O198" t="s">
        <v>10</v>
      </c>
      <c r="P198" t="s">
        <v>10</v>
      </c>
      <c r="Q198" t="s">
        <v>10</v>
      </c>
      <c r="T198" s="31" t="s">
        <v>4021</v>
      </c>
    </row>
    <row r="199" spans="1:20" x14ac:dyDescent="0.35">
      <c r="A199" s="34" t="s">
        <v>4196</v>
      </c>
      <c r="B199" s="2">
        <v>5</v>
      </c>
      <c r="C199" t="s">
        <v>4094</v>
      </c>
      <c r="D199" t="s">
        <v>4118</v>
      </c>
      <c r="E199" t="s">
        <v>3</v>
      </c>
      <c r="F199" t="s">
        <v>4195</v>
      </c>
      <c r="G199" t="s">
        <v>4194</v>
      </c>
      <c r="H199" s="32">
        <v>78795</v>
      </c>
      <c r="I199" s="33">
        <v>0.2</v>
      </c>
      <c r="J199" s="32">
        <f t="shared" si="3"/>
        <v>63036</v>
      </c>
      <c r="K199" s="3">
        <v>1.1200000000000001</v>
      </c>
      <c r="L199" s="2">
        <v>5</v>
      </c>
      <c r="M199" t="s">
        <v>9</v>
      </c>
      <c r="N199" t="s">
        <v>10</v>
      </c>
      <c r="O199" t="s">
        <v>10</v>
      </c>
      <c r="P199" t="s">
        <v>10</v>
      </c>
      <c r="Q199" t="s">
        <v>10</v>
      </c>
      <c r="T199" s="31" t="s">
        <v>4193</v>
      </c>
    </row>
    <row r="200" spans="1:20" x14ac:dyDescent="0.35">
      <c r="A200" s="34" t="s">
        <v>4192</v>
      </c>
      <c r="B200" s="2">
        <v>5</v>
      </c>
      <c r="C200" t="s">
        <v>4094</v>
      </c>
      <c r="D200" t="s">
        <v>4112</v>
      </c>
      <c r="E200" t="s">
        <v>3</v>
      </c>
      <c r="F200" t="s">
        <v>4191</v>
      </c>
      <c r="G200" t="s">
        <v>4190</v>
      </c>
      <c r="H200" s="32">
        <v>78275</v>
      </c>
      <c r="I200" s="33">
        <v>0.2</v>
      </c>
      <c r="J200" s="32">
        <f t="shared" si="3"/>
        <v>62620</v>
      </c>
      <c r="K200" s="3">
        <v>0.39900000000000002</v>
      </c>
      <c r="L200" s="2">
        <v>5</v>
      </c>
      <c r="M200" t="s">
        <v>9</v>
      </c>
      <c r="N200" t="s">
        <v>10</v>
      </c>
      <c r="O200" t="s">
        <v>10</v>
      </c>
      <c r="P200" t="s">
        <v>10</v>
      </c>
      <c r="Q200" t="s">
        <v>10</v>
      </c>
      <c r="T200" s="31" t="s">
        <v>4189</v>
      </c>
    </row>
    <row r="201" spans="1:20" x14ac:dyDescent="0.35">
      <c r="A201" s="34" t="s">
        <v>4188</v>
      </c>
      <c r="B201" s="2">
        <v>5</v>
      </c>
      <c r="C201" t="s">
        <v>4094</v>
      </c>
      <c r="D201" t="s">
        <v>4187</v>
      </c>
      <c r="E201" t="s">
        <v>3</v>
      </c>
      <c r="F201" t="s">
        <v>4186</v>
      </c>
      <c r="G201" t="s">
        <v>4185</v>
      </c>
      <c r="H201" s="32">
        <v>30000</v>
      </c>
      <c r="I201" s="33">
        <v>0.2</v>
      </c>
      <c r="J201" s="32">
        <f t="shared" si="3"/>
        <v>24000</v>
      </c>
      <c r="K201" s="3">
        <v>0.28799999999999998</v>
      </c>
      <c r="L201" s="2">
        <v>5</v>
      </c>
      <c r="M201" t="s">
        <v>9</v>
      </c>
      <c r="N201" t="s">
        <v>10</v>
      </c>
      <c r="O201" t="s">
        <v>9</v>
      </c>
      <c r="P201" t="s">
        <v>10</v>
      </c>
      <c r="Q201" t="s">
        <v>10</v>
      </c>
      <c r="T201" s="31" t="s">
        <v>4184</v>
      </c>
    </row>
    <row r="202" spans="1:20" x14ac:dyDescent="0.35">
      <c r="A202" s="34" t="s">
        <v>4183</v>
      </c>
      <c r="B202" s="2">
        <v>5</v>
      </c>
      <c r="C202" t="s">
        <v>4094</v>
      </c>
      <c r="D202" t="s">
        <v>4093</v>
      </c>
      <c r="E202" t="s">
        <v>3</v>
      </c>
      <c r="F202" t="s">
        <v>4182</v>
      </c>
      <c r="G202" t="s">
        <v>4181</v>
      </c>
      <c r="H202" s="32">
        <v>110711</v>
      </c>
      <c r="I202" s="33">
        <v>0.2</v>
      </c>
      <c r="J202" s="32">
        <f t="shared" si="3"/>
        <v>88568.8</v>
      </c>
      <c r="K202" s="3">
        <v>0.73</v>
      </c>
      <c r="L202" s="2">
        <v>5</v>
      </c>
      <c r="M202" t="s">
        <v>9</v>
      </c>
      <c r="N202" t="s">
        <v>10</v>
      </c>
      <c r="O202" t="s">
        <v>10</v>
      </c>
      <c r="P202" t="s">
        <v>10</v>
      </c>
      <c r="Q202" t="s">
        <v>10</v>
      </c>
      <c r="T202" s="31" t="s">
        <v>4180</v>
      </c>
    </row>
    <row r="203" spans="1:20" x14ac:dyDescent="0.35">
      <c r="A203" s="34" t="s">
        <v>4179</v>
      </c>
      <c r="B203" s="2">
        <v>5</v>
      </c>
      <c r="C203" t="s">
        <v>4094</v>
      </c>
      <c r="D203" t="s">
        <v>4112</v>
      </c>
      <c r="E203" t="s">
        <v>3</v>
      </c>
      <c r="F203" t="s">
        <v>4178</v>
      </c>
      <c r="G203" t="s">
        <v>4177</v>
      </c>
      <c r="H203" s="32">
        <v>69645</v>
      </c>
      <c r="I203" s="33">
        <v>0.2</v>
      </c>
      <c r="J203" s="32">
        <f t="shared" si="3"/>
        <v>55716</v>
      </c>
      <c r="K203" s="3">
        <v>0.32500000000000001</v>
      </c>
      <c r="L203" s="2">
        <v>5</v>
      </c>
      <c r="M203" t="s">
        <v>9</v>
      </c>
      <c r="N203" t="s">
        <v>10</v>
      </c>
      <c r="O203" t="s">
        <v>10</v>
      </c>
      <c r="P203" t="s">
        <v>10</v>
      </c>
      <c r="Q203" t="s">
        <v>10</v>
      </c>
      <c r="T203" s="31" t="s">
        <v>4176</v>
      </c>
    </row>
    <row r="204" spans="1:20" x14ac:dyDescent="0.35">
      <c r="A204" s="34" t="s">
        <v>4175</v>
      </c>
      <c r="B204" s="2">
        <v>5</v>
      </c>
      <c r="C204" t="s">
        <v>4094</v>
      </c>
      <c r="D204" t="s">
        <v>4107</v>
      </c>
      <c r="E204" t="s">
        <v>3</v>
      </c>
      <c r="F204" t="s">
        <v>4174</v>
      </c>
      <c r="G204" t="s">
        <v>4173</v>
      </c>
      <c r="H204" s="32">
        <v>61074</v>
      </c>
      <c r="I204" s="33">
        <v>0.2</v>
      </c>
      <c r="J204" s="32">
        <f t="shared" si="3"/>
        <v>48859.199999999997</v>
      </c>
      <c r="K204" s="3">
        <v>0.39400000000000002</v>
      </c>
      <c r="L204" s="2">
        <v>5</v>
      </c>
      <c r="M204" t="s">
        <v>9</v>
      </c>
      <c r="N204" t="s">
        <v>10</v>
      </c>
      <c r="O204" t="s">
        <v>10</v>
      </c>
      <c r="P204" t="s">
        <v>10</v>
      </c>
      <c r="Q204" t="s">
        <v>10</v>
      </c>
      <c r="T204" s="31" t="s">
        <v>3955</v>
      </c>
    </row>
    <row r="205" spans="1:20" x14ac:dyDescent="0.35">
      <c r="A205" s="34" t="s">
        <v>4172</v>
      </c>
      <c r="B205" s="2">
        <v>5</v>
      </c>
      <c r="C205" t="s">
        <v>4094</v>
      </c>
      <c r="D205" t="s">
        <v>4093</v>
      </c>
      <c r="E205" t="s">
        <v>3</v>
      </c>
      <c r="F205" t="s">
        <v>4171</v>
      </c>
      <c r="G205" t="s">
        <v>4170</v>
      </c>
      <c r="H205" s="32">
        <v>63553</v>
      </c>
      <c r="I205" s="33">
        <v>0.2</v>
      </c>
      <c r="J205" s="32">
        <f t="shared" si="3"/>
        <v>50842.400000000001</v>
      </c>
      <c r="K205" s="3">
        <v>0.496</v>
      </c>
      <c r="L205" s="2">
        <v>5</v>
      </c>
      <c r="M205" t="s">
        <v>9</v>
      </c>
      <c r="N205" t="s">
        <v>10</v>
      </c>
      <c r="O205" t="s">
        <v>10</v>
      </c>
      <c r="P205" t="s">
        <v>10</v>
      </c>
      <c r="Q205" t="s">
        <v>10</v>
      </c>
      <c r="T205" s="31" t="s">
        <v>4169</v>
      </c>
    </row>
    <row r="206" spans="1:20" x14ac:dyDescent="0.35">
      <c r="A206" s="34" t="s">
        <v>4168</v>
      </c>
      <c r="B206" s="2">
        <v>5</v>
      </c>
      <c r="C206" t="s">
        <v>4094</v>
      </c>
      <c r="D206" t="s">
        <v>4107</v>
      </c>
      <c r="E206" t="s">
        <v>3</v>
      </c>
      <c r="F206" t="s">
        <v>4167</v>
      </c>
      <c r="G206" t="s">
        <v>4166</v>
      </c>
      <c r="H206" s="32">
        <v>47729</v>
      </c>
      <c r="I206" s="33">
        <v>0.2</v>
      </c>
      <c r="J206" s="32">
        <f t="shared" si="3"/>
        <v>38183.199999999997</v>
      </c>
      <c r="K206" s="3">
        <v>0.36</v>
      </c>
      <c r="L206" s="2">
        <v>5</v>
      </c>
      <c r="M206" t="s">
        <v>9</v>
      </c>
      <c r="N206" t="s">
        <v>10</v>
      </c>
      <c r="O206" t="s">
        <v>10</v>
      </c>
      <c r="P206" t="s">
        <v>10</v>
      </c>
      <c r="Q206" t="s">
        <v>10</v>
      </c>
      <c r="T206" s="31" t="s">
        <v>4120</v>
      </c>
    </row>
    <row r="207" spans="1:20" x14ac:dyDescent="0.35">
      <c r="A207" s="34" t="s">
        <v>4165</v>
      </c>
      <c r="B207" s="2">
        <v>5</v>
      </c>
      <c r="C207" t="s">
        <v>4094</v>
      </c>
      <c r="D207" t="s">
        <v>4093</v>
      </c>
      <c r="E207" t="s">
        <v>3</v>
      </c>
      <c r="F207" t="s">
        <v>4164</v>
      </c>
      <c r="G207" t="s">
        <v>4163</v>
      </c>
      <c r="H207" s="32">
        <v>59491</v>
      </c>
      <c r="I207" s="33">
        <v>0.2</v>
      </c>
      <c r="J207" s="32">
        <f t="shared" si="3"/>
        <v>47592.800000000003</v>
      </c>
      <c r="K207" s="3">
        <v>0.39700000000000002</v>
      </c>
      <c r="L207" s="2">
        <v>5</v>
      </c>
      <c r="M207" t="s">
        <v>9</v>
      </c>
      <c r="N207" t="s">
        <v>10</v>
      </c>
      <c r="O207" t="s">
        <v>10</v>
      </c>
      <c r="P207" t="s">
        <v>10</v>
      </c>
      <c r="Q207" t="s">
        <v>10</v>
      </c>
      <c r="T207" s="31" t="s">
        <v>4162</v>
      </c>
    </row>
    <row r="208" spans="1:20" x14ac:dyDescent="0.35">
      <c r="A208" s="34" t="s">
        <v>4161</v>
      </c>
      <c r="B208" s="2">
        <v>5</v>
      </c>
      <c r="C208" t="s">
        <v>4094</v>
      </c>
      <c r="D208" t="s">
        <v>4107</v>
      </c>
      <c r="E208" t="s">
        <v>3</v>
      </c>
      <c r="F208" t="s">
        <v>4160</v>
      </c>
      <c r="G208" t="s">
        <v>4159</v>
      </c>
      <c r="H208" s="32">
        <v>119518</v>
      </c>
      <c r="I208" s="33">
        <v>0.2</v>
      </c>
      <c r="J208" s="32">
        <f t="shared" si="3"/>
        <v>95614.399999999994</v>
      </c>
      <c r="K208" s="3">
        <v>0.26300000000000001</v>
      </c>
      <c r="L208" s="2">
        <v>5</v>
      </c>
      <c r="M208" t="s">
        <v>9</v>
      </c>
      <c r="N208" t="s">
        <v>10</v>
      </c>
      <c r="O208" t="s">
        <v>10</v>
      </c>
      <c r="P208" t="s">
        <v>10</v>
      </c>
      <c r="Q208" t="s">
        <v>9</v>
      </c>
      <c r="R208" t="s">
        <v>4158</v>
      </c>
      <c r="T208" s="31" t="s">
        <v>4157</v>
      </c>
    </row>
    <row r="209" spans="1:20" ht="15.75" customHeight="1" x14ac:dyDescent="0.35">
      <c r="A209" s="34" t="s">
        <v>4156</v>
      </c>
      <c r="B209" s="2">
        <v>5</v>
      </c>
      <c r="C209" t="s">
        <v>4094</v>
      </c>
      <c r="D209" t="s">
        <v>4107</v>
      </c>
      <c r="E209" t="s">
        <v>3</v>
      </c>
      <c r="F209" t="s">
        <v>4155</v>
      </c>
      <c r="G209" t="s">
        <v>4154</v>
      </c>
      <c r="H209" s="32">
        <v>30794</v>
      </c>
      <c r="I209" s="33">
        <v>0.2</v>
      </c>
      <c r="J209" s="32">
        <f t="shared" si="3"/>
        <v>24635.200000000001</v>
      </c>
      <c r="K209" s="3">
        <v>0.17</v>
      </c>
      <c r="L209" s="2">
        <v>5</v>
      </c>
      <c r="M209" t="s">
        <v>9</v>
      </c>
      <c r="N209" t="s">
        <v>10</v>
      </c>
      <c r="O209" t="s">
        <v>10</v>
      </c>
      <c r="P209" t="s">
        <v>10</v>
      </c>
      <c r="Q209" t="s">
        <v>10</v>
      </c>
      <c r="T209" s="31" t="s">
        <v>4153</v>
      </c>
    </row>
    <row r="210" spans="1:20" x14ac:dyDescent="0.35">
      <c r="A210" s="34" t="s">
        <v>4152</v>
      </c>
      <c r="B210" s="2">
        <v>5</v>
      </c>
      <c r="C210" t="s">
        <v>4094</v>
      </c>
      <c r="D210" t="s">
        <v>4107</v>
      </c>
      <c r="E210" t="s">
        <v>3</v>
      </c>
      <c r="F210" t="s">
        <v>4151</v>
      </c>
      <c r="G210" t="s">
        <v>4150</v>
      </c>
      <c r="H210" s="32">
        <v>12625</v>
      </c>
      <c r="I210" s="33">
        <v>0.2</v>
      </c>
      <c r="J210" s="32">
        <f t="shared" si="3"/>
        <v>10100</v>
      </c>
      <c r="K210" s="3">
        <v>0.10100000000000001</v>
      </c>
      <c r="L210" s="2">
        <v>5</v>
      </c>
      <c r="M210" t="s">
        <v>9</v>
      </c>
      <c r="N210" t="s">
        <v>10</v>
      </c>
      <c r="O210" t="s">
        <v>10</v>
      </c>
      <c r="P210" t="s">
        <v>10</v>
      </c>
      <c r="Q210" t="s">
        <v>10</v>
      </c>
      <c r="T210" s="31" t="s">
        <v>3745</v>
      </c>
    </row>
    <row r="211" spans="1:20" x14ac:dyDescent="0.35">
      <c r="A211" s="34" t="s">
        <v>4149</v>
      </c>
      <c r="B211" s="2">
        <v>5</v>
      </c>
      <c r="C211" t="s">
        <v>4094</v>
      </c>
      <c r="D211" t="s">
        <v>4107</v>
      </c>
      <c r="E211" t="s">
        <v>3</v>
      </c>
      <c r="F211" t="s">
        <v>4148</v>
      </c>
      <c r="G211" t="s">
        <v>4147</v>
      </c>
      <c r="H211" s="32">
        <v>7698</v>
      </c>
      <c r="I211" s="33">
        <v>0.2</v>
      </c>
      <c r="J211" s="32">
        <f t="shared" si="3"/>
        <v>6158.4</v>
      </c>
      <c r="K211" s="3">
        <v>4.4999999999999998E-2</v>
      </c>
      <c r="L211" s="2">
        <v>5</v>
      </c>
      <c r="M211" t="s">
        <v>9</v>
      </c>
      <c r="N211" t="s">
        <v>10</v>
      </c>
      <c r="O211" t="s">
        <v>10</v>
      </c>
      <c r="P211" t="s">
        <v>10</v>
      </c>
      <c r="Q211" t="s">
        <v>10</v>
      </c>
      <c r="T211" s="31" t="s">
        <v>4146</v>
      </c>
    </row>
    <row r="212" spans="1:20" x14ac:dyDescent="0.35">
      <c r="A212" s="34" t="s">
        <v>4145</v>
      </c>
      <c r="B212" s="2">
        <v>5</v>
      </c>
      <c r="C212" t="s">
        <v>4094</v>
      </c>
      <c r="D212" t="s">
        <v>4118</v>
      </c>
      <c r="E212" t="s">
        <v>3</v>
      </c>
      <c r="F212" t="s">
        <v>4144</v>
      </c>
      <c r="G212" t="s">
        <v>4143</v>
      </c>
      <c r="H212" s="32">
        <v>23260</v>
      </c>
      <c r="I212" s="33">
        <v>0.2</v>
      </c>
      <c r="J212" s="32">
        <f t="shared" si="3"/>
        <v>18608</v>
      </c>
      <c r="K212" s="3">
        <v>0.13700000000000001</v>
      </c>
      <c r="L212" s="2">
        <v>5</v>
      </c>
      <c r="M212" t="s">
        <v>9</v>
      </c>
      <c r="N212" t="s">
        <v>10</v>
      </c>
      <c r="O212" t="s">
        <v>10</v>
      </c>
      <c r="P212" t="s">
        <v>10</v>
      </c>
      <c r="Q212" t="s">
        <v>10</v>
      </c>
      <c r="T212" s="31" t="s">
        <v>4142</v>
      </c>
    </row>
    <row r="213" spans="1:20" x14ac:dyDescent="0.35">
      <c r="A213" s="34" t="s">
        <v>4141</v>
      </c>
      <c r="B213" s="2">
        <v>5</v>
      </c>
      <c r="C213" t="s">
        <v>4094</v>
      </c>
      <c r="D213" t="s">
        <v>4093</v>
      </c>
      <c r="E213" t="s">
        <v>3</v>
      </c>
      <c r="F213" t="s">
        <v>4140</v>
      </c>
      <c r="G213" t="s">
        <v>4139</v>
      </c>
      <c r="H213" s="32">
        <v>5223</v>
      </c>
      <c r="I213" s="33">
        <v>0.2</v>
      </c>
      <c r="J213" s="32">
        <f t="shared" si="3"/>
        <v>4178.3999999999996</v>
      </c>
      <c r="K213" s="3">
        <v>0.124</v>
      </c>
      <c r="L213" s="2">
        <v>5</v>
      </c>
      <c r="M213" t="s">
        <v>9</v>
      </c>
      <c r="N213" t="s">
        <v>10</v>
      </c>
      <c r="O213" t="s">
        <v>10</v>
      </c>
      <c r="P213" t="s">
        <v>10</v>
      </c>
      <c r="Q213" t="s">
        <v>10</v>
      </c>
      <c r="T213" s="31" t="s">
        <v>4138</v>
      </c>
    </row>
    <row r="214" spans="1:20" x14ac:dyDescent="0.35">
      <c r="A214" s="34" t="s">
        <v>4137</v>
      </c>
      <c r="B214" s="2">
        <v>5</v>
      </c>
      <c r="C214" t="s">
        <v>4094</v>
      </c>
      <c r="D214" t="s">
        <v>4112</v>
      </c>
      <c r="E214" t="s">
        <v>3</v>
      </c>
      <c r="F214" t="s">
        <v>4136</v>
      </c>
      <c r="G214" t="s">
        <v>4135</v>
      </c>
      <c r="H214" s="32">
        <v>14705</v>
      </c>
      <c r="I214" s="33">
        <v>0.2</v>
      </c>
      <c r="J214" s="32">
        <f t="shared" si="3"/>
        <v>11764</v>
      </c>
      <c r="K214" s="3">
        <v>7.1999999999999995E-2</v>
      </c>
      <c r="L214" s="2">
        <v>5</v>
      </c>
      <c r="M214" t="s">
        <v>9</v>
      </c>
      <c r="N214" t="s">
        <v>10</v>
      </c>
      <c r="O214" t="s">
        <v>10</v>
      </c>
      <c r="P214" t="s">
        <v>10</v>
      </c>
      <c r="Q214" t="s">
        <v>10</v>
      </c>
      <c r="T214" s="31" t="s">
        <v>1861</v>
      </c>
    </row>
    <row r="215" spans="1:20" x14ac:dyDescent="0.35">
      <c r="A215" s="34" t="s">
        <v>4134</v>
      </c>
      <c r="B215" s="2">
        <v>5</v>
      </c>
      <c r="C215" t="s">
        <v>4094</v>
      </c>
      <c r="D215" t="s">
        <v>4112</v>
      </c>
      <c r="E215" t="s">
        <v>3</v>
      </c>
      <c r="F215" t="s">
        <v>4133</v>
      </c>
      <c r="G215" t="s">
        <v>4132</v>
      </c>
      <c r="H215" s="32">
        <v>11530</v>
      </c>
      <c r="I215" s="33">
        <v>0.2</v>
      </c>
      <c r="J215" s="32">
        <f t="shared" si="3"/>
        <v>9224</v>
      </c>
      <c r="K215" s="3">
        <v>5.7000000000000002E-2</v>
      </c>
      <c r="L215" s="2">
        <v>5</v>
      </c>
      <c r="M215" t="s">
        <v>9</v>
      </c>
      <c r="N215" t="s">
        <v>10</v>
      </c>
      <c r="O215" t="s">
        <v>10</v>
      </c>
      <c r="P215" t="s">
        <v>10</v>
      </c>
      <c r="Q215" t="s">
        <v>10</v>
      </c>
      <c r="T215" s="31" t="s">
        <v>1047</v>
      </c>
    </row>
    <row r="216" spans="1:20" x14ac:dyDescent="0.35">
      <c r="A216" s="34" t="s">
        <v>4131</v>
      </c>
      <c r="B216" s="2">
        <v>5</v>
      </c>
      <c r="C216" t="s">
        <v>4094</v>
      </c>
      <c r="D216" t="s">
        <v>4107</v>
      </c>
      <c r="E216" t="s">
        <v>3</v>
      </c>
      <c r="F216" t="s">
        <v>4130</v>
      </c>
      <c r="G216" t="s">
        <v>4129</v>
      </c>
      <c r="H216" s="32">
        <v>22582</v>
      </c>
      <c r="I216" s="33">
        <v>0.2</v>
      </c>
      <c r="J216" s="32">
        <f t="shared" si="3"/>
        <v>18065.599999999999</v>
      </c>
      <c r="K216" s="3">
        <v>0.23699999999999999</v>
      </c>
      <c r="L216" s="2">
        <v>4</v>
      </c>
      <c r="M216" t="s">
        <v>9</v>
      </c>
      <c r="N216" t="s">
        <v>10</v>
      </c>
      <c r="O216" t="s">
        <v>10</v>
      </c>
      <c r="P216" t="s">
        <v>10</v>
      </c>
      <c r="Q216" t="s">
        <v>10</v>
      </c>
      <c r="T216" s="31" t="s">
        <v>4128</v>
      </c>
    </row>
    <row r="217" spans="1:20" x14ac:dyDescent="0.35">
      <c r="A217" s="34" t="s">
        <v>4127</v>
      </c>
      <c r="B217" s="2">
        <v>5</v>
      </c>
      <c r="C217" t="s">
        <v>4094</v>
      </c>
      <c r="D217" t="s">
        <v>4112</v>
      </c>
      <c r="E217" t="s">
        <v>3</v>
      </c>
      <c r="F217" t="s">
        <v>4126</v>
      </c>
      <c r="G217" t="s">
        <v>4125</v>
      </c>
      <c r="H217" s="32">
        <v>16035</v>
      </c>
      <c r="I217" s="33">
        <v>0.2</v>
      </c>
      <c r="J217" s="32">
        <f t="shared" si="3"/>
        <v>12828</v>
      </c>
      <c r="K217" s="3">
        <v>7.5999999999999998E-2</v>
      </c>
      <c r="L217" s="2">
        <v>4</v>
      </c>
      <c r="M217" t="s">
        <v>9</v>
      </c>
      <c r="N217" t="s">
        <v>10</v>
      </c>
      <c r="O217" t="s">
        <v>10</v>
      </c>
      <c r="P217" t="s">
        <v>10</v>
      </c>
      <c r="Q217" t="s">
        <v>10</v>
      </c>
      <c r="T217" s="31" t="s">
        <v>4124</v>
      </c>
    </row>
    <row r="218" spans="1:20" x14ac:dyDescent="0.35">
      <c r="A218" s="34" t="s">
        <v>4123</v>
      </c>
      <c r="B218" s="2">
        <v>5</v>
      </c>
      <c r="C218" t="s">
        <v>4094</v>
      </c>
      <c r="D218" t="s">
        <v>4107</v>
      </c>
      <c r="E218" t="s">
        <v>3</v>
      </c>
      <c r="F218" t="s">
        <v>4122</v>
      </c>
      <c r="G218" t="s">
        <v>4121</v>
      </c>
      <c r="H218" s="32">
        <v>51836</v>
      </c>
      <c r="I218" s="33">
        <v>0.2</v>
      </c>
      <c r="J218" s="32">
        <f t="shared" si="3"/>
        <v>41468.800000000003</v>
      </c>
      <c r="K218" s="3">
        <v>0.38200000000000001</v>
      </c>
      <c r="L218" s="2">
        <v>4</v>
      </c>
      <c r="M218" t="s">
        <v>9</v>
      </c>
      <c r="N218" t="s">
        <v>10</v>
      </c>
      <c r="O218" t="s">
        <v>10</v>
      </c>
      <c r="P218" t="s">
        <v>10</v>
      </c>
      <c r="Q218" t="s">
        <v>10</v>
      </c>
      <c r="T218" s="31" t="s">
        <v>4120</v>
      </c>
    </row>
    <row r="219" spans="1:20" x14ac:dyDescent="0.35">
      <c r="A219" s="34" t="s">
        <v>4119</v>
      </c>
      <c r="B219" s="2">
        <v>5</v>
      </c>
      <c r="C219" t="s">
        <v>4094</v>
      </c>
      <c r="D219" t="s">
        <v>4118</v>
      </c>
      <c r="E219" t="s">
        <v>3</v>
      </c>
      <c r="F219" t="s">
        <v>4117</v>
      </c>
      <c r="G219" t="s">
        <v>4116</v>
      </c>
      <c r="H219" s="32">
        <v>4500</v>
      </c>
      <c r="I219" s="33">
        <v>0.2</v>
      </c>
      <c r="J219" s="32">
        <f t="shared" si="3"/>
        <v>3600</v>
      </c>
      <c r="K219" s="3">
        <v>1.6E-2</v>
      </c>
      <c r="L219" s="2">
        <v>4</v>
      </c>
      <c r="M219" t="s">
        <v>10</v>
      </c>
      <c r="N219" t="s">
        <v>10</v>
      </c>
      <c r="O219" t="s">
        <v>9</v>
      </c>
      <c r="P219" t="s">
        <v>10</v>
      </c>
      <c r="Q219" t="s">
        <v>9</v>
      </c>
      <c r="R219" t="s">
        <v>4115</v>
      </c>
      <c r="T219" s="31" t="s">
        <v>4114</v>
      </c>
    </row>
    <row r="220" spans="1:20" x14ac:dyDescent="0.35">
      <c r="A220" s="34" t="s">
        <v>4113</v>
      </c>
      <c r="B220" s="2">
        <v>5</v>
      </c>
      <c r="C220" t="s">
        <v>4094</v>
      </c>
      <c r="D220" t="s">
        <v>4112</v>
      </c>
      <c r="E220" t="s">
        <v>3</v>
      </c>
      <c r="F220" t="s">
        <v>4111</v>
      </c>
      <c r="G220" t="s">
        <v>4110</v>
      </c>
      <c r="H220" s="32">
        <v>81430</v>
      </c>
      <c r="I220" s="33">
        <v>0.2</v>
      </c>
      <c r="J220" s="32">
        <f t="shared" si="3"/>
        <v>65144</v>
      </c>
      <c r="K220" s="3">
        <v>0.36499999999999999</v>
      </c>
      <c r="L220" s="2">
        <v>4</v>
      </c>
      <c r="M220" t="s">
        <v>9</v>
      </c>
      <c r="N220" t="s">
        <v>10</v>
      </c>
      <c r="O220" t="s">
        <v>10</v>
      </c>
      <c r="P220" t="s">
        <v>10</v>
      </c>
      <c r="Q220" t="s">
        <v>10</v>
      </c>
      <c r="T220" s="31" t="s">
        <v>4109</v>
      </c>
    </row>
    <row r="221" spans="1:20" x14ac:dyDescent="0.35">
      <c r="A221" s="34" t="s">
        <v>4108</v>
      </c>
      <c r="B221" s="2">
        <v>5</v>
      </c>
      <c r="C221" t="s">
        <v>4094</v>
      </c>
      <c r="D221" t="s">
        <v>4107</v>
      </c>
      <c r="E221" t="s">
        <v>3</v>
      </c>
      <c r="F221" t="s">
        <v>4106</v>
      </c>
      <c r="G221" t="s">
        <v>4105</v>
      </c>
      <c r="H221" s="32">
        <v>25661</v>
      </c>
      <c r="I221" s="33">
        <v>0.2</v>
      </c>
      <c r="J221" s="32">
        <f t="shared" si="3"/>
        <v>20528.8</v>
      </c>
      <c r="K221" s="3">
        <v>0.2</v>
      </c>
      <c r="L221" s="2">
        <v>4</v>
      </c>
      <c r="M221" t="s">
        <v>9</v>
      </c>
      <c r="N221" t="s">
        <v>10</v>
      </c>
      <c r="O221" t="s">
        <v>10</v>
      </c>
      <c r="P221" t="s">
        <v>10</v>
      </c>
      <c r="Q221" t="s">
        <v>10</v>
      </c>
      <c r="T221" s="31" t="s">
        <v>4104</v>
      </c>
    </row>
    <row r="222" spans="1:20" x14ac:dyDescent="0.35">
      <c r="A222" s="34" t="s">
        <v>4103</v>
      </c>
      <c r="B222" s="2">
        <v>5</v>
      </c>
      <c r="C222" t="s">
        <v>4094</v>
      </c>
      <c r="D222" t="s">
        <v>4093</v>
      </c>
      <c r="E222" t="s">
        <v>3</v>
      </c>
      <c r="F222" t="s">
        <v>4102</v>
      </c>
      <c r="G222" t="s">
        <v>4101</v>
      </c>
      <c r="H222" s="32">
        <v>10882</v>
      </c>
      <c r="I222" s="33">
        <v>0.2</v>
      </c>
      <c r="J222" s="32">
        <f t="shared" si="3"/>
        <v>8705.6</v>
      </c>
      <c r="K222" s="3">
        <v>6.5000000000000002E-2</v>
      </c>
      <c r="L222" s="2">
        <v>4</v>
      </c>
      <c r="M222" t="s">
        <v>9</v>
      </c>
      <c r="N222" t="s">
        <v>10</v>
      </c>
      <c r="O222" t="s">
        <v>10</v>
      </c>
      <c r="P222" t="s">
        <v>10</v>
      </c>
      <c r="Q222" t="s">
        <v>10</v>
      </c>
      <c r="T222" s="31" t="s">
        <v>4100</v>
      </c>
    </row>
    <row r="223" spans="1:20" x14ac:dyDescent="0.35">
      <c r="A223" s="34" t="s">
        <v>4099</v>
      </c>
      <c r="B223" s="2">
        <v>5</v>
      </c>
      <c r="C223" t="s">
        <v>4094</v>
      </c>
      <c r="D223" t="s">
        <v>4093</v>
      </c>
      <c r="E223" t="s">
        <v>3</v>
      </c>
      <c r="F223" t="s">
        <v>4098</v>
      </c>
      <c r="G223" t="s">
        <v>4097</v>
      </c>
      <c r="H223" s="32">
        <v>4643</v>
      </c>
      <c r="I223" s="33">
        <v>0.2</v>
      </c>
      <c r="J223" s="32">
        <f t="shared" si="3"/>
        <v>3714.4</v>
      </c>
      <c r="K223" s="3">
        <v>0.1</v>
      </c>
      <c r="L223" s="2">
        <v>4</v>
      </c>
      <c r="M223" t="s">
        <v>9</v>
      </c>
      <c r="N223" t="s">
        <v>10</v>
      </c>
      <c r="O223" t="s">
        <v>10</v>
      </c>
      <c r="P223" t="s">
        <v>10</v>
      </c>
      <c r="Q223" t="s">
        <v>10</v>
      </c>
      <c r="T223" s="31" t="s">
        <v>4096</v>
      </c>
    </row>
    <row r="224" spans="1:20" x14ac:dyDescent="0.35">
      <c r="A224" s="34" t="s">
        <v>4095</v>
      </c>
      <c r="B224" s="2">
        <v>5</v>
      </c>
      <c r="C224" t="s">
        <v>4094</v>
      </c>
      <c r="D224" t="s">
        <v>4093</v>
      </c>
      <c r="E224" t="s">
        <v>3</v>
      </c>
      <c r="F224" t="s">
        <v>4092</v>
      </c>
      <c r="G224" t="s">
        <v>4091</v>
      </c>
      <c r="H224" s="32">
        <v>9131</v>
      </c>
      <c r="I224" s="33">
        <v>0.2</v>
      </c>
      <c r="J224" s="32">
        <f t="shared" si="3"/>
        <v>7304.8</v>
      </c>
      <c r="K224" s="3">
        <v>5.5E-2</v>
      </c>
      <c r="L224" s="2">
        <v>3</v>
      </c>
      <c r="M224" t="s">
        <v>9</v>
      </c>
      <c r="N224" t="s">
        <v>10</v>
      </c>
      <c r="O224" t="s">
        <v>10</v>
      </c>
      <c r="P224" t="s">
        <v>10</v>
      </c>
      <c r="Q224" t="s">
        <v>10</v>
      </c>
      <c r="T224" s="31" t="s">
        <v>4090</v>
      </c>
    </row>
    <row r="225" spans="1:20" x14ac:dyDescent="0.35">
      <c r="A225" s="34" t="s">
        <v>4089</v>
      </c>
      <c r="B225" s="2">
        <v>7</v>
      </c>
      <c r="C225" t="s">
        <v>1652</v>
      </c>
      <c r="D225" t="s">
        <v>4024</v>
      </c>
      <c r="E225" t="s">
        <v>3</v>
      </c>
      <c r="F225" t="s">
        <v>4088</v>
      </c>
      <c r="G225" t="s">
        <v>4087</v>
      </c>
      <c r="H225" s="32">
        <v>142155</v>
      </c>
      <c r="I225" s="33">
        <v>0.2</v>
      </c>
      <c r="J225" s="32">
        <f t="shared" si="3"/>
        <v>113724</v>
      </c>
      <c r="K225" s="3">
        <v>0.50600000000000001</v>
      </c>
      <c r="L225" s="2">
        <v>8</v>
      </c>
      <c r="M225" t="s">
        <v>9</v>
      </c>
      <c r="N225" t="s">
        <v>9</v>
      </c>
      <c r="O225" t="s">
        <v>10</v>
      </c>
      <c r="P225" t="s">
        <v>10</v>
      </c>
      <c r="Q225" t="s">
        <v>10</v>
      </c>
      <c r="T225" s="31" t="s">
        <v>4086</v>
      </c>
    </row>
    <row r="226" spans="1:20" x14ac:dyDescent="0.35">
      <c r="A226" s="34" t="s">
        <v>4085</v>
      </c>
      <c r="B226" s="2">
        <v>7</v>
      </c>
      <c r="C226" t="s">
        <v>1652</v>
      </c>
      <c r="D226" t="s">
        <v>4024</v>
      </c>
      <c r="E226" t="s">
        <v>3</v>
      </c>
      <c r="F226" t="s">
        <v>4084</v>
      </c>
      <c r="G226" t="s">
        <v>4083</v>
      </c>
      <c r="H226" s="32">
        <v>23490</v>
      </c>
      <c r="I226" s="33">
        <v>0.2</v>
      </c>
      <c r="J226" s="32">
        <f t="shared" si="3"/>
        <v>18792</v>
      </c>
      <c r="K226" s="3">
        <v>0.10100000000000001</v>
      </c>
      <c r="L226" s="2">
        <v>8</v>
      </c>
      <c r="M226" t="s">
        <v>9</v>
      </c>
      <c r="N226" t="s">
        <v>9</v>
      </c>
      <c r="O226" t="s">
        <v>10</v>
      </c>
      <c r="P226" t="s">
        <v>10</v>
      </c>
      <c r="Q226" t="s">
        <v>10</v>
      </c>
      <c r="T226" s="31" t="s">
        <v>4082</v>
      </c>
    </row>
    <row r="227" spans="1:20" x14ac:dyDescent="0.35">
      <c r="A227" s="34" t="s">
        <v>4081</v>
      </c>
      <c r="B227" s="2">
        <v>7</v>
      </c>
      <c r="C227" t="s">
        <v>1652</v>
      </c>
      <c r="D227" t="s">
        <v>4024</v>
      </c>
      <c r="E227" t="s">
        <v>3</v>
      </c>
      <c r="F227" t="s">
        <v>4080</v>
      </c>
      <c r="G227" t="s">
        <v>810</v>
      </c>
      <c r="H227" s="32">
        <v>12285</v>
      </c>
      <c r="I227" s="33">
        <v>0.2</v>
      </c>
      <c r="J227" s="32">
        <f t="shared" si="3"/>
        <v>9828</v>
      </c>
      <c r="K227" s="3">
        <v>5.6000000000000001E-2</v>
      </c>
      <c r="L227" s="2">
        <v>8</v>
      </c>
      <c r="M227" t="s">
        <v>9</v>
      </c>
      <c r="N227" t="s">
        <v>9</v>
      </c>
      <c r="O227" t="s">
        <v>10</v>
      </c>
      <c r="P227" t="s">
        <v>10</v>
      </c>
      <c r="Q227" t="s">
        <v>10</v>
      </c>
      <c r="T227" s="31" t="s">
        <v>1866</v>
      </c>
    </row>
    <row r="228" spans="1:20" x14ac:dyDescent="0.35">
      <c r="A228" s="34" t="s">
        <v>4079</v>
      </c>
      <c r="B228" s="2">
        <v>7</v>
      </c>
      <c r="C228" t="s">
        <v>1652</v>
      </c>
      <c r="D228" t="s">
        <v>3999</v>
      </c>
      <c r="E228" t="s">
        <v>3</v>
      </c>
      <c r="F228" t="s">
        <v>4078</v>
      </c>
      <c r="G228" t="s">
        <v>4077</v>
      </c>
      <c r="H228" s="32">
        <v>51000</v>
      </c>
      <c r="I228" s="33">
        <v>0.2</v>
      </c>
      <c r="J228" s="32">
        <f t="shared" si="3"/>
        <v>40800</v>
      </c>
      <c r="K228" s="3">
        <v>0.28699999999999998</v>
      </c>
      <c r="L228" s="2">
        <v>8</v>
      </c>
      <c r="M228" t="s">
        <v>9</v>
      </c>
      <c r="N228" t="s">
        <v>10</v>
      </c>
      <c r="O228" t="s">
        <v>10</v>
      </c>
      <c r="P228" t="s">
        <v>10</v>
      </c>
      <c r="Q228" t="s">
        <v>10</v>
      </c>
      <c r="T228" s="31" t="s">
        <v>4076</v>
      </c>
    </row>
    <row r="229" spans="1:20" x14ac:dyDescent="0.35">
      <c r="A229" s="34" t="s">
        <v>4075</v>
      </c>
      <c r="B229" s="2">
        <v>7</v>
      </c>
      <c r="C229" t="s">
        <v>1652</v>
      </c>
      <c r="D229" t="s">
        <v>4024</v>
      </c>
      <c r="E229" t="s">
        <v>3</v>
      </c>
      <c r="F229" t="s">
        <v>4074</v>
      </c>
      <c r="G229" t="s">
        <v>4073</v>
      </c>
      <c r="H229" s="32">
        <v>14715</v>
      </c>
      <c r="I229" s="33">
        <v>0.2</v>
      </c>
      <c r="J229" s="32">
        <f t="shared" si="3"/>
        <v>11772</v>
      </c>
      <c r="K229" s="3">
        <v>5.2999999999999999E-2</v>
      </c>
      <c r="L229" s="2">
        <v>7</v>
      </c>
      <c r="M229" t="s">
        <v>9</v>
      </c>
      <c r="N229" t="s">
        <v>10</v>
      </c>
      <c r="O229" t="s">
        <v>10</v>
      </c>
      <c r="P229" t="s">
        <v>10</v>
      </c>
      <c r="Q229" t="s">
        <v>10</v>
      </c>
      <c r="T229" s="31" t="s">
        <v>3017</v>
      </c>
    </row>
    <row r="230" spans="1:20" x14ac:dyDescent="0.35">
      <c r="A230" s="34" t="s">
        <v>4072</v>
      </c>
      <c r="B230" s="2">
        <v>7</v>
      </c>
      <c r="C230" t="s">
        <v>1652</v>
      </c>
      <c r="D230" t="s">
        <v>3999</v>
      </c>
      <c r="E230" t="s">
        <v>3</v>
      </c>
      <c r="F230" t="s">
        <v>4071</v>
      </c>
      <c r="G230" t="s">
        <v>4070</v>
      </c>
      <c r="H230" s="32">
        <v>55000</v>
      </c>
      <c r="I230" s="33">
        <v>0.2</v>
      </c>
      <c r="J230" s="32">
        <f t="shared" si="3"/>
        <v>44000</v>
      </c>
      <c r="K230" s="3">
        <v>0.54900000000000004</v>
      </c>
      <c r="L230" s="2">
        <v>7</v>
      </c>
      <c r="M230" t="s">
        <v>9</v>
      </c>
      <c r="N230" t="s">
        <v>10</v>
      </c>
      <c r="O230" t="s">
        <v>10</v>
      </c>
      <c r="P230" t="s">
        <v>10</v>
      </c>
      <c r="Q230" t="s">
        <v>10</v>
      </c>
      <c r="T230" s="31" t="s">
        <v>4069</v>
      </c>
    </row>
    <row r="231" spans="1:20" x14ac:dyDescent="0.35">
      <c r="A231" s="34" t="s">
        <v>4068</v>
      </c>
      <c r="B231" s="2">
        <v>7</v>
      </c>
      <c r="C231" t="s">
        <v>1652</v>
      </c>
      <c r="D231" t="s">
        <v>4024</v>
      </c>
      <c r="E231" t="s">
        <v>3</v>
      </c>
      <c r="F231" t="s">
        <v>4067</v>
      </c>
      <c r="G231" t="s">
        <v>4066</v>
      </c>
      <c r="H231" s="32">
        <v>43605</v>
      </c>
      <c r="I231" s="33">
        <v>0.2</v>
      </c>
      <c r="J231" s="32">
        <f t="shared" si="3"/>
        <v>34884</v>
      </c>
      <c r="K231" s="3">
        <v>6.7000000000000004E-2</v>
      </c>
      <c r="L231" s="2">
        <v>6</v>
      </c>
      <c r="M231" t="s">
        <v>9</v>
      </c>
      <c r="N231" t="s">
        <v>9</v>
      </c>
      <c r="O231" t="s">
        <v>10</v>
      </c>
      <c r="P231" t="s">
        <v>10</v>
      </c>
      <c r="Q231" t="s">
        <v>10</v>
      </c>
      <c r="T231" s="31" t="s">
        <v>4065</v>
      </c>
    </row>
    <row r="232" spans="1:20" x14ac:dyDescent="0.35">
      <c r="A232" s="34" t="s">
        <v>4064</v>
      </c>
      <c r="B232" s="2">
        <v>7</v>
      </c>
      <c r="C232" t="s">
        <v>1652</v>
      </c>
      <c r="D232" t="s">
        <v>3999</v>
      </c>
      <c r="E232" t="s">
        <v>3</v>
      </c>
      <c r="F232" t="s">
        <v>4063</v>
      </c>
      <c r="G232" t="s">
        <v>4062</v>
      </c>
      <c r="H232" s="32">
        <v>163000</v>
      </c>
      <c r="I232" s="33">
        <v>0.2</v>
      </c>
      <c r="J232" s="32">
        <f t="shared" si="3"/>
        <v>130400</v>
      </c>
      <c r="K232" s="3">
        <v>0.44500000000000001</v>
      </c>
      <c r="L232" s="2">
        <v>6</v>
      </c>
      <c r="M232" t="s">
        <v>9</v>
      </c>
      <c r="N232" t="s">
        <v>10</v>
      </c>
      <c r="O232" t="s">
        <v>10</v>
      </c>
      <c r="P232" t="s">
        <v>10</v>
      </c>
      <c r="Q232" t="s">
        <v>10</v>
      </c>
      <c r="T232" s="31" t="s">
        <v>4061</v>
      </c>
    </row>
    <row r="233" spans="1:20" x14ac:dyDescent="0.35">
      <c r="A233" s="34" t="s">
        <v>4060</v>
      </c>
      <c r="B233" s="2">
        <v>7</v>
      </c>
      <c r="C233" t="s">
        <v>1652</v>
      </c>
      <c r="D233" t="s">
        <v>3999</v>
      </c>
      <c r="E233" t="s">
        <v>3</v>
      </c>
      <c r="F233" t="s">
        <v>4059</v>
      </c>
      <c r="G233" t="s">
        <v>4058</v>
      </c>
      <c r="H233" s="32">
        <v>64000</v>
      </c>
      <c r="I233" s="33">
        <v>0.2</v>
      </c>
      <c r="J233" s="32">
        <f t="shared" si="3"/>
        <v>51200</v>
      </c>
      <c r="K233" s="3">
        <v>0.30299999999999999</v>
      </c>
      <c r="L233" s="2">
        <v>6</v>
      </c>
      <c r="M233" t="s">
        <v>9</v>
      </c>
      <c r="N233" t="s">
        <v>10</v>
      </c>
      <c r="O233" t="s">
        <v>10</v>
      </c>
      <c r="P233" t="s">
        <v>10</v>
      </c>
      <c r="Q233" t="s">
        <v>10</v>
      </c>
      <c r="T233" s="31" t="s">
        <v>4057</v>
      </c>
    </row>
    <row r="234" spans="1:20" x14ac:dyDescent="0.35">
      <c r="A234" s="34" t="s">
        <v>4056</v>
      </c>
      <c r="B234" s="2">
        <v>7</v>
      </c>
      <c r="C234" t="s">
        <v>1652</v>
      </c>
      <c r="D234" t="s">
        <v>3999</v>
      </c>
      <c r="E234" t="s">
        <v>3</v>
      </c>
      <c r="F234" t="s">
        <v>4055</v>
      </c>
      <c r="G234" t="s">
        <v>4054</v>
      </c>
      <c r="H234" s="32">
        <v>65000</v>
      </c>
      <c r="I234" s="33">
        <v>0.2</v>
      </c>
      <c r="J234" s="32">
        <f t="shared" si="3"/>
        <v>52000</v>
      </c>
      <c r="K234" s="3">
        <v>0.32500000000000001</v>
      </c>
      <c r="L234" s="2">
        <v>6</v>
      </c>
      <c r="M234" t="s">
        <v>9</v>
      </c>
      <c r="N234" t="s">
        <v>10</v>
      </c>
      <c r="O234" t="s">
        <v>10</v>
      </c>
      <c r="P234" t="s">
        <v>10</v>
      </c>
      <c r="Q234" t="s">
        <v>10</v>
      </c>
      <c r="T234" s="31" t="s">
        <v>4053</v>
      </c>
    </row>
    <row r="235" spans="1:20" x14ac:dyDescent="0.35">
      <c r="A235" s="34" t="s">
        <v>4052</v>
      </c>
      <c r="B235" s="2">
        <v>7</v>
      </c>
      <c r="C235" t="s">
        <v>1652</v>
      </c>
      <c r="D235" t="s">
        <v>3999</v>
      </c>
      <c r="E235" t="s">
        <v>3</v>
      </c>
      <c r="F235" t="s">
        <v>4051</v>
      </c>
      <c r="G235" t="s">
        <v>4050</v>
      </c>
      <c r="H235" s="32">
        <v>22000</v>
      </c>
      <c r="I235" s="33">
        <v>0.2</v>
      </c>
      <c r="J235" s="32">
        <f t="shared" si="3"/>
        <v>17600</v>
      </c>
      <c r="K235" s="3">
        <v>0.108</v>
      </c>
      <c r="L235" s="2">
        <v>6</v>
      </c>
      <c r="M235" t="s">
        <v>9</v>
      </c>
      <c r="N235" t="s">
        <v>10</v>
      </c>
      <c r="O235" t="s">
        <v>10</v>
      </c>
      <c r="P235" t="s">
        <v>10</v>
      </c>
      <c r="Q235" t="s">
        <v>10</v>
      </c>
      <c r="T235" s="31" t="s">
        <v>4049</v>
      </c>
    </row>
    <row r="236" spans="1:20" x14ac:dyDescent="0.35">
      <c r="A236" s="34" t="s">
        <v>4048</v>
      </c>
      <c r="B236" s="2">
        <v>7</v>
      </c>
      <c r="C236" t="s">
        <v>1652</v>
      </c>
      <c r="D236" t="s">
        <v>3999</v>
      </c>
      <c r="E236" t="s">
        <v>3</v>
      </c>
      <c r="F236" t="s">
        <v>4047</v>
      </c>
      <c r="G236" t="s">
        <v>4046</v>
      </c>
      <c r="H236" s="32">
        <v>27500</v>
      </c>
      <c r="I236" s="33">
        <v>0.2</v>
      </c>
      <c r="J236" s="32">
        <f t="shared" si="3"/>
        <v>22000</v>
      </c>
      <c r="K236" s="3">
        <v>0.08</v>
      </c>
      <c r="L236" s="2">
        <v>6</v>
      </c>
      <c r="M236" t="s">
        <v>9</v>
      </c>
      <c r="N236" t="s">
        <v>10</v>
      </c>
      <c r="O236" t="s">
        <v>10</v>
      </c>
      <c r="P236" t="s">
        <v>10</v>
      </c>
      <c r="Q236" t="s">
        <v>10</v>
      </c>
      <c r="T236" s="31" t="s">
        <v>4045</v>
      </c>
    </row>
    <row r="237" spans="1:20" x14ac:dyDescent="0.35">
      <c r="A237" s="34" t="s">
        <v>4044</v>
      </c>
      <c r="B237" s="2">
        <v>7</v>
      </c>
      <c r="C237" t="s">
        <v>1652</v>
      </c>
      <c r="D237" t="s">
        <v>4024</v>
      </c>
      <c r="E237" t="s">
        <v>3</v>
      </c>
      <c r="F237" t="s">
        <v>4043</v>
      </c>
      <c r="G237" t="s">
        <v>4042</v>
      </c>
      <c r="H237" s="32">
        <v>30915</v>
      </c>
      <c r="I237" s="33">
        <v>0.2</v>
      </c>
      <c r="J237" s="32">
        <f t="shared" si="3"/>
        <v>24732</v>
      </c>
      <c r="K237" s="3">
        <v>9.7000000000000003E-2</v>
      </c>
      <c r="L237" s="2">
        <v>5</v>
      </c>
      <c r="M237" t="s">
        <v>9</v>
      </c>
      <c r="N237" t="s">
        <v>9</v>
      </c>
      <c r="O237" t="s">
        <v>10</v>
      </c>
      <c r="P237" t="s">
        <v>10</v>
      </c>
      <c r="Q237" t="s">
        <v>10</v>
      </c>
      <c r="T237" s="31" t="s">
        <v>4041</v>
      </c>
    </row>
    <row r="238" spans="1:20" x14ac:dyDescent="0.35">
      <c r="A238" s="34" t="s">
        <v>4040</v>
      </c>
      <c r="B238" s="2">
        <v>7</v>
      </c>
      <c r="C238" t="s">
        <v>1652</v>
      </c>
      <c r="D238" t="s">
        <v>3999</v>
      </c>
      <c r="E238" t="s">
        <v>3</v>
      </c>
      <c r="F238" t="s">
        <v>4039</v>
      </c>
      <c r="G238" t="s">
        <v>4038</v>
      </c>
      <c r="H238" s="32">
        <v>76500</v>
      </c>
      <c r="I238" s="33">
        <v>0.2</v>
      </c>
      <c r="J238" s="32">
        <f t="shared" si="3"/>
        <v>61200</v>
      </c>
      <c r="K238" s="3">
        <v>0.45100000000000001</v>
      </c>
      <c r="L238" s="2">
        <v>5</v>
      </c>
      <c r="M238" t="s">
        <v>9</v>
      </c>
      <c r="N238" t="s">
        <v>10</v>
      </c>
      <c r="O238" t="s">
        <v>10</v>
      </c>
      <c r="P238" t="s">
        <v>10</v>
      </c>
      <c r="Q238" t="s">
        <v>10</v>
      </c>
      <c r="T238" s="31" t="s">
        <v>4037</v>
      </c>
    </row>
    <row r="239" spans="1:20" x14ac:dyDescent="0.35">
      <c r="A239" s="34" t="s">
        <v>4036</v>
      </c>
      <c r="B239" s="2">
        <v>7</v>
      </c>
      <c r="C239" t="s">
        <v>1652</v>
      </c>
      <c r="D239" t="s">
        <v>3999</v>
      </c>
      <c r="E239" t="s">
        <v>3</v>
      </c>
      <c r="F239" t="s">
        <v>4035</v>
      </c>
      <c r="G239" t="s">
        <v>4034</v>
      </c>
      <c r="H239" s="32">
        <v>16000</v>
      </c>
      <c r="I239" s="33">
        <v>0.2</v>
      </c>
      <c r="J239" s="32">
        <f t="shared" si="3"/>
        <v>12800</v>
      </c>
      <c r="K239" s="3">
        <v>7.6999999999999999E-2</v>
      </c>
      <c r="L239" s="2">
        <v>4</v>
      </c>
      <c r="M239" t="s">
        <v>9</v>
      </c>
      <c r="N239" t="s">
        <v>10</v>
      </c>
      <c r="O239" t="s">
        <v>10</v>
      </c>
      <c r="P239" t="s">
        <v>10</v>
      </c>
      <c r="Q239" t="s">
        <v>10</v>
      </c>
      <c r="T239" s="31" t="s">
        <v>4033</v>
      </c>
    </row>
    <row r="240" spans="1:20" x14ac:dyDescent="0.35">
      <c r="A240" s="34" t="s">
        <v>4032</v>
      </c>
      <c r="B240" s="2">
        <v>7</v>
      </c>
      <c r="C240" t="s">
        <v>1652</v>
      </c>
      <c r="D240" t="s">
        <v>3999</v>
      </c>
      <c r="E240" t="s">
        <v>3</v>
      </c>
      <c r="F240" t="s">
        <v>4031</v>
      </c>
      <c r="G240" t="s">
        <v>4030</v>
      </c>
      <c r="H240" s="32">
        <v>22000</v>
      </c>
      <c r="I240" s="33">
        <v>0.2</v>
      </c>
      <c r="J240" s="32">
        <f t="shared" si="3"/>
        <v>17600</v>
      </c>
      <c r="K240" s="3">
        <v>0.109</v>
      </c>
      <c r="L240" s="2">
        <v>4</v>
      </c>
      <c r="M240" t="s">
        <v>9</v>
      </c>
      <c r="N240" t="s">
        <v>10</v>
      </c>
      <c r="O240" t="s">
        <v>10</v>
      </c>
      <c r="P240" t="s">
        <v>10</v>
      </c>
      <c r="Q240" t="s">
        <v>10</v>
      </c>
      <c r="T240" s="31" t="s">
        <v>4029</v>
      </c>
    </row>
    <row r="241" spans="1:20" x14ac:dyDescent="0.35">
      <c r="A241" s="34" t="s">
        <v>4028</v>
      </c>
      <c r="B241" s="2">
        <v>7</v>
      </c>
      <c r="C241" t="s">
        <v>1652</v>
      </c>
      <c r="D241" t="s">
        <v>4024</v>
      </c>
      <c r="E241" t="s">
        <v>3</v>
      </c>
      <c r="F241" t="s">
        <v>4027</v>
      </c>
      <c r="G241" t="s">
        <v>4026</v>
      </c>
      <c r="H241" s="32">
        <v>8370</v>
      </c>
      <c r="I241" s="33">
        <v>0.2</v>
      </c>
      <c r="J241" s="32">
        <f t="shared" si="3"/>
        <v>6696</v>
      </c>
      <c r="K241" s="3">
        <v>0.10100000000000001</v>
      </c>
      <c r="L241" s="2">
        <v>3</v>
      </c>
      <c r="M241" t="s">
        <v>9</v>
      </c>
      <c r="N241" t="s">
        <v>10</v>
      </c>
      <c r="O241" t="s">
        <v>10</v>
      </c>
      <c r="P241" t="s">
        <v>10</v>
      </c>
      <c r="Q241" t="s">
        <v>10</v>
      </c>
      <c r="T241" s="31" t="s">
        <v>3745</v>
      </c>
    </row>
    <row r="242" spans="1:20" x14ac:dyDescent="0.35">
      <c r="A242" s="34" t="s">
        <v>4025</v>
      </c>
      <c r="B242" s="2">
        <v>7</v>
      </c>
      <c r="C242" t="s">
        <v>1652</v>
      </c>
      <c r="D242" t="s">
        <v>4024</v>
      </c>
      <c r="E242" t="s">
        <v>3</v>
      </c>
      <c r="F242" t="s">
        <v>4023</v>
      </c>
      <c r="G242" t="s">
        <v>4022</v>
      </c>
      <c r="H242" s="32">
        <v>12285</v>
      </c>
      <c r="I242" s="33">
        <v>0.2</v>
      </c>
      <c r="J242" s="32">
        <f t="shared" si="3"/>
        <v>9828</v>
      </c>
      <c r="K242" s="3">
        <v>3.4000000000000002E-2</v>
      </c>
      <c r="L242" s="2">
        <v>3</v>
      </c>
      <c r="M242" t="s">
        <v>9</v>
      </c>
      <c r="N242" t="s">
        <v>9</v>
      </c>
      <c r="O242" t="s">
        <v>10</v>
      </c>
      <c r="P242" t="s">
        <v>10</v>
      </c>
      <c r="Q242" t="s">
        <v>10</v>
      </c>
      <c r="T242" s="31" t="s">
        <v>4021</v>
      </c>
    </row>
    <row r="243" spans="1:20" x14ac:dyDescent="0.35">
      <c r="A243" s="34" t="s">
        <v>4020</v>
      </c>
      <c r="B243" s="2">
        <v>7</v>
      </c>
      <c r="C243" t="s">
        <v>1652</v>
      </c>
      <c r="D243" t="s">
        <v>3999</v>
      </c>
      <c r="E243" t="s">
        <v>3</v>
      </c>
      <c r="F243" t="s">
        <v>4019</v>
      </c>
      <c r="G243" t="s">
        <v>4018</v>
      </c>
      <c r="H243" s="32">
        <v>14000</v>
      </c>
      <c r="I243" s="33">
        <v>0.2</v>
      </c>
      <c r="J243" s="32">
        <f t="shared" si="3"/>
        <v>11200</v>
      </c>
      <c r="K243" s="3">
        <v>3.9E-2</v>
      </c>
      <c r="L243" s="2">
        <v>3</v>
      </c>
      <c r="M243" t="s">
        <v>9</v>
      </c>
      <c r="N243" t="s">
        <v>10</v>
      </c>
      <c r="O243" t="s">
        <v>10</v>
      </c>
      <c r="P243" t="s">
        <v>10</v>
      </c>
      <c r="Q243" t="s">
        <v>10</v>
      </c>
      <c r="T243" s="31" t="s">
        <v>4017</v>
      </c>
    </row>
    <row r="244" spans="1:20" x14ac:dyDescent="0.35">
      <c r="A244" s="34" t="s">
        <v>4016</v>
      </c>
      <c r="B244" s="2">
        <v>7</v>
      </c>
      <c r="C244" t="s">
        <v>1652</v>
      </c>
      <c r="D244" t="s">
        <v>3999</v>
      </c>
      <c r="E244" t="s">
        <v>3</v>
      </c>
      <c r="F244" t="s">
        <v>4015</v>
      </c>
      <c r="G244" t="s">
        <v>4014</v>
      </c>
      <c r="H244" s="32">
        <v>92000</v>
      </c>
      <c r="I244" s="33">
        <v>0.2</v>
      </c>
      <c r="J244" s="32">
        <f t="shared" si="3"/>
        <v>73600</v>
      </c>
      <c r="K244" s="3">
        <v>0.505</v>
      </c>
      <c r="L244" s="2">
        <v>3</v>
      </c>
      <c r="M244" t="s">
        <v>9</v>
      </c>
      <c r="N244" t="s">
        <v>10</v>
      </c>
      <c r="O244" t="s">
        <v>10</v>
      </c>
      <c r="P244" t="s">
        <v>10</v>
      </c>
      <c r="Q244" t="s">
        <v>10</v>
      </c>
      <c r="T244" s="31" t="s">
        <v>4013</v>
      </c>
    </row>
    <row r="245" spans="1:20" x14ac:dyDescent="0.35">
      <c r="A245" s="34" t="s">
        <v>4012</v>
      </c>
      <c r="B245" s="2">
        <v>7</v>
      </c>
      <c r="C245" t="s">
        <v>1652</v>
      </c>
      <c r="D245" t="s">
        <v>3999</v>
      </c>
      <c r="E245" t="s">
        <v>3</v>
      </c>
      <c r="F245" t="s">
        <v>4011</v>
      </c>
      <c r="G245" t="s">
        <v>4010</v>
      </c>
      <c r="H245" s="32">
        <v>12000</v>
      </c>
      <c r="I245" s="33">
        <v>0.2</v>
      </c>
      <c r="J245" s="32">
        <f t="shared" si="3"/>
        <v>9600</v>
      </c>
      <c r="K245" s="3">
        <v>5.8000000000000003E-2</v>
      </c>
      <c r="L245" s="2">
        <v>3</v>
      </c>
      <c r="M245" t="s">
        <v>9</v>
      </c>
      <c r="N245" t="s">
        <v>10</v>
      </c>
      <c r="O245" t="s">
        <v>10</v>
      </c>
      <c r="P245" t="s">
        <v>10</v>
      </c>
      <c r="Q245" t="s">
        <v>10</v>
      </c>
      <c r="T245" s="31" t="s">
        <v>4009</v>
      </c>
    </row>
    <row r="246" spans="1:20" x14ac:dyDescent="0.35">
      <c r="A246" s="34" t="s">
        <v>4008</v>
      </c>
      <c r="B246" s="2">
        <v>7</v>
      </c>
      <c r="C246" t="s">
        <v>1652</v>
      </c>
      <c r="D246" t="s">
        <v>3999</v>
      </c>
      <c r="E246" t="s">
        <v>3</v>
      </c>
      <c r="F246" t="s">
        <v>4007</v>
      </c>
      <c r="G246" t="s">
        <v>4006</v>
      </c>
      <c r="H246" s="32">
        <v>14000</v>
      </c>
      <c r="I246" s="33">
        <v>0.2</v>
      </c>
      <c r="J246" s="32">
        <f t="shared" si="3"/>
        <v>11200</v>
      </c>
      <c r="K246" s="3">
        <v>0.1</v>
      </c>
      <c r="L246" s="2">
        <v>3</v>
      </c>
      <c r="M246" t="s">
        <v>9</v>
      </c>
      <c r="N246" t="s">
        <v>10</v>
      </c>
      <c r="O246" t="s">
        <v>10</v>
      </c>
      <c r="P246" t="s">
        <v>10</v>
      </c>
      <c r="Q246" t="s">
        <v>10</v>
      </c>
      <c r="T246" s="31" t="s">
        <v>4005</v>
      </c>
    </row>
    <row r="247" spans="1:20" x14ac:dyDescent="0.35">
      <c r="A247" s="34" t="s">
        <v>4004</v>
      </c>
      <c r="B247" s="2">
        <v>7</v>
      </c>
      <c r="C247" t="s">
        <v>1652</v>
      </c>
      <c r="D247" t="s">
        <v>3999</v>
      </c>
      <c r="E247" t="s">
        <v>3</v>
      </c>
      <c r="F247" t="s">
        <v>4003</v>
      </c>
      <c r="G247" t="s">
        <v>4002</v>
      </c>
      <c r="H247" s="32">
        <v>10000</v>
      </c>
      <c r="I247" s="33">
        <v>0.2</v>
      </c>
      <c r="J247" s="32">
        <f t="shared" si="3"/>
        <v>8000</v>
      </c>
      <c r="K247" s="3">
        <v>0.1</v>
      </c>
      <c r="L247" s="2">
        <v>3</v>
      </c>
      <c r="M247" t="s">
        <v>9</v>
      </c>
      <c r="N247" t="s">
        <v>10</v>
      </c>
      <c r="O247" t="s">
        <v>10</v>
      </c>
      <c r="P247" t="s">
        <v>10</v>
      </c>
      <c r="Q247" t="s">
        <v>10</v>
      </c>
      <c r="T247" s="31" t="s">
        <v>4001</v>
      </c>
    </row>
    <row r="248" spans="1:20" x14ac:dyDescent="0.35">
      <c r="A248" s="34" t="s">
        <v>4000</v>
      </c>
      <c r="B248" s="2">
        <v>7</v>
      </c>
      <c r="C248" t="s">
        <v>1652</v>
      </c>
      <c r="D248" t="s">
        <v>3999</v>
      </c>
      <c r="E248" t="s">
        <v>3</v>
      </c>
      <c r="F248" t="s">
        <v>3998</v>
      </c>
      <c r="G248" t="s">
        <v>3997</v>
      </c>
      <c r="H248" s="32">
        <v>7500</v>
      </c>
      <c r="I248" s="33">
        <v>0.2</v>
      </c>
      <c r="J248" s="32">
        <f t="shared" si="3"/>
        <v>6000</v>
      </c>
      <c r="K248" s="3">
        <v>0.1</v>
      </c>
      <c r="L248" s="2">
        <v>2</v>
      </c>
      <c r="M248" t="s">
        <v>9</v>
      </c>
      <c r="N248" t="s">
        <v>10</v>
      </c>
      <c r="O248" t="s">
        <v>10</v>
      </c>
      <c r="P248" t="s">
        <v>10</v>
      </c>
      <c r="Q248" t="s">
        <v>10</v>
      </c>
      <c r="T248" s="31" t="s">
        <v>3996</v>
      </c>
    </row>
    <row r="249" spans="1:20" x14ac:dyDescent="0.35">
      <c r="A249" s="34" t="s">
        <v>3995</v>
      </c>
      <c r="B249" s="2">
        <v>12</v>
      </c>
      <c r="C249" t="s">
        <v>1607</v>
      </c>
      <c r="D249" t="s">
        <v>3990</v>
      </c>
      <c r="E249" t="s">
        <v>3</v>
      </c>
      <c r="F249" t="s">
        <v>3994</v>
      </c>
      <c r="G249" t="s">
        <v>3993</v>
      </c>
      <c r="H249" s="32">
        <v>7436.25</v>
      </c>
      <c r="I249" s="33">
        <v>0.15</v>
      </c>
      <c r="J249" s="32">
        <f t="shared" si="3"/>
        <v>6320.8125</v>
      </c>
      <c r="K249" s="3">
        <v>0.05</v>
      </c>
      <c r="L249" s="2">
        <v>9</v>
      </c>
      <c r="M249" t="s">
        <v>9</v>
      </c>
      <c r="N249" t="s">
        <v>10</v>
      </c>
      <c r="O249" t="s">
        <v>9</v>
      </c>
      <c r="P249" t="s">
        <v>10</v>
      </c>
      <c r="Q249" t="s">
        <v>9</v>
      </c>
      <c r="R249" t="s">
        <v>3987</v>
      </c>
      <c r="T249" s="31" t="s">
        <v>3992</v>
      </c>
    </row>
    <row r="250" spans="1:20" ht="29" x14ac:dyDescent="0.35">
      <c r="A250" s="34" t="s">
        <v>3991</v>
      </c>
      <c r="B250" s="2">
        <v>12</v>
      </c>
      <c r="C250" t="s">
        <v>1607</v>
      </c>
      <c r="D250" t="s">
        <v>3990</v>
      </c>
      <c r="E250" t="s">
        <v>3</v>
      </c>
      <c r="F250" t="s">
        <v>3989</v>
      </c>
      <c r="G250" t="s">
        <v>3988</v>
      </c>
      <c r="H250" s="32">
        <v>36355</v>
      </c>
      <c r="I250" s="33">
        <v>0.15</v>
      </c>
      <c r="J250" s="32">
        <f t="shared" si="3"/>
        <v>30901.75</v>
      </c>
      <c r="K250" s="3">
        <v>8.4000000000000005E-2</v>
      </c>
      <c r="L250" s="2">
        <v>9</v>
      </c>
      <c r="M250" t="s">
        <v>9</v>
      </c>
      <c r="N250" t="s">
        <v>10</v>
      </c>
      <c r="O250" t="s">
        <v>9</v>
      </c>
      <c r="P250" t="s">
        <v>10</v>
      </c>
      <c r="Q250" t="s">
        <v>9</v>
      </c>
      <c r="R250" t="s">
        <v>3987</v>
      </c>
      <c r="T250" s="31" t="s">
        <v>3986</v>
      </c>
    </row>
    <row r="251" spans="1:20" x14ac:dyDescent="0.35">
      <c r="A251" s="34" t="s">
        <v>3985</v>
      </c>
      <c r="B251" s="2">
        <v>6</v>
      </c>
      <c r="C251" t="s">
        <v>1579</v>
      </c>
      <c r="D251" t="s">
        <v>3972</v>
      </c>
      <c r="E251" t="s">
        <v>3</v>
      </c>
      <c r="F251" t="s">
        <v>3984</v>
      </c>
      <c r="G251" t="s">
        <v>3983</v>
      </c>
      <c r="H251" s="32">
        <v>103000</v>
      </c>
      <c r="I251" s="33">
        <v>0.2</v>
      </c>
      <c r="J251" s="32">
        <f t="shared" si="3"/>
        <v>82400</v>
      </c>
      <c r="K251" s="3">
        <v>0.42499999999999999</v>
      </c>
      <c r="L251" s="2">
        <v>10</v>
      </c>
      <c r="M251" t="s">
        <v>9</v>
      </c>
      <c r="N251" t="s">
        <v>10</v>
      </c>
      <c r="O251" t="s">
        <v>10</v>
      </c>
      <c r="P251" t="s">
        <v>10</v>
      </c>
      <c r="Q251" t="s">
        <v>10</v>
      </c>
      <c r="S251" s="2" t="s">
        <v>145</v>
      </c>
      <c r="T251" s="31" t="s">
        <v>3982</v>
      </c>
    </row>
    <row r="252" spans="1:20" x14ac:dyDescent="0.35">
      <c r="A252" s="34" t="s">
        <v>3981</v>
      </c>
      <c r="B252" s="2">
        <v>6</v>
      </c>
      <c r="C252" t="s">
        <v>1579</v>
      </c>
      <c r="D252" t="s">
        <v>3901</v>
      </c>
      <c r="E252" t="s">
        <v>3</v>
      </c>
      <c r="F252" t="s">
        <v>3980</v>
      </c>
      <c r="G252" t="s">
        <v>3979</v>
      </c>
      <c r="H252" s="32">
        <v>42977.13</v>
      </c>
      <c r="I252" s="33">
        <v>0.2</v>
      </c>
      <c r="J252" s="32">
        <f t="shared" si="3"/>
        <v>34381.703999999998</v>
      </c>
      <c r="K252" s="3">
        <v>0.19500000000000001</v>
      </c>
      <c r="L252" s="2">
        <v>9</v>
      </c>
      <c r="M252" t="s">
        <v>9</v>
      </c>
      <c r="N252" t="s">
        <v>10</v>
      </c>
      <c r="O252" t="s">
        <v>10</v>
      </c>
      <c r="P252" t="s">
        <v>10</v>
      </c>
      <c r="Q252" t="s">
        <v>10</v>
      </c>
      <c r="T252" s="31" t="s">
        <v>3978</v>
      </c>
    </row>
    <row r="253" spans="1:20" x14ac:dyDescent="0.35">
      <c r="A253" s="34" t="s">
        <v>3977</v>
      </c>
      <c r="B253" s="2">
        <v>6</v>
      </c>
      <c r="C253" t="s">
        <v>1579</v>
      </c>
      <c r="D253" t="s">
        <v>3972</v>
      </c>
      <c r="E253" t="s">
        <v>3</v>
      </c>
      <c r="F253" t="s">
        <v>3976</v>
      </c>
      <c r="G253" t="s">
        <v>3975</v>
      </c>
      <c r="H253" s="32">
        <v>85400</v>
      </c>
      <c r="I253" s="33">
        <v>0.2</v>
      </c>
      <c r="J253" s="32">
        <f t="shared" si="3"/>
        <v>68320</v>
      </c>
      <c r="K253" s="3">
        <v>0.35899999999999999</v>
      </c>
      <c r="L253" s="2">
        <v>8</v>
      </c>
      <c r="M253" t="s">
        <v>9</v>
      </c>
      <c r="N253" t="s">
        <v>10</v>
      </c>
      <c r="O253" t="s">
        <v>10</v>
      </c>
      <c r="P253" t="s">
        <v>10</v>
      </c>
      <c r="Q253" t="s">
        <v>10</v>
      </c>
      <c r="T253" s="31" t="s">
        <v>3974</v>
      </c>
    </row>
    <row r="254" spans="1:20" x14ac:dyDescent="0.35">
      <c r="A254" s="34" t="s">
        <v>3973</v>
      </c>
      <c r="B254" s="2">
        <v>6</v>
      </c>
      <c r="C254" t="s">
        <v>1579</v>
      </c>
      <c r="D254" t="s">
        <v>3972</v>
      </c>
      <c r="E254" t="s">
        <v>3</v>
      </c>
      <c r="F254" t="s">
        <v>3971</v>
      </c>
      <c r="G254" t="s">
        <v>3970</v>
      </c>
      <c r="H254" s="32">
        <v>114000</v>
      </c>
      <c r="I254" s="33">
        <v>0.2</v>
      </c>
      <c r="J254" s="32">
        <f t="shared" si="3"/>
        <v>91200</v>
      </c>
      <c r="K254" s="3">
        <v>0.223</v>
      </c>
      <c r="L254" s="2">
        <v>8</v>
      </c>
      <c r="M254" t="s">
        <v>9</v>
      </c>
      <c r="N254" t="s">
        <v>10</v>
      </c>
      <c r="O254" t="s">
        <v>10</v>
      </c>
      <c r="P254" t="s">
        <v>10</v>
      </c>
      <c r="Q254" t="s">
        <v>10</v>
      </c>
      <c r="T254" s="31" t="s">
        <v>3969</v>
      </c>
    </row>
    <row r="255" spans="1:20" x14ac:dyDescent="0.35">
      <c r="A255" s="34" t="s">
        <v>3968</v>
      </c>
      <c r="B255" s="2">
        <v>6</v>
      </c>
      <c r="C255" t="s">
        <v>1579</v>
      </c>
      <c r="D255" t="s">
        <v>3925</v>
      </c>
      <c r="E255" t="s">
        <v>3</v>
      </c>
      <c r="F255" t="s">
        <v>3967</v>
      </c>
      <c r="G255" t="s">
        <v>3966</v>
      </c>
      <c r="H255" s="32">
        <v>99220</v>
      </c>
      <c r="I255" s="33">
        <v>0.2</v>
      </c>
      <c r="J255" s="32">
        <f t="shared" si="3"/>
        <v>79376</v>
      </c>
      <c r="K255" s="3">
        <v>0.26800000000000002</v>
      </c>
      <c r="L255" s="2">
        <v>8</v>
      </c>
      <c r="M255" t="s">
        <v>9</v>
      </c>
      <c r="N255" t="s">
        <v>10</v>
      </c>
      <c r="O255" t="s">
        <v>9</v>
      </c>
      <c r="P255" t="s">
        <v>10</v>
      </c>
      <c r="Q255" t="s">
        <v>10</v>
      </c>
      <c r="T255" s="31" t="s">
        <v>3965</v>
      </c>
    </row>
    <row r="256" spans="1:20" x14ac:dyDescent="0.35">
      <c r="A256" s="34" t="s">
        <v>3964</v>
      </c>
      <c r="B256" s="2">
        <v>6</v>
      </c>
      <c r="C256" t="s">
        <v>1579</v>
      </c>
      <c r="D256" t="s">
        <v>3887</v>
      </c>
      <c r="E256" t="s">
        <v>3</v>
      </c>
      <c r="F256" t="s">
        <v>3963</v>
      </c>
      <c r="G256" t="s">
        <v>2910</v>
      </c>
      <c r="H256" s="32">
        <v>17724</v>
      </c>
      <c r="I256" s="33">
        <v>0.2</v>
      </c>
      <c r="J256" s="32">
        <f t="shared" si="3"/>
        <v>14179.2</v>
      </c>
      <c r="K256" s="3">
        <v>0.08</v>
      </c>
      <c r="L256" s="2">
        <v>8</v>
      </c>
      <c r="M256" t="s">
        <v>9</v>
      </c>
      <c r="N256" t="s">
        <v>10</v>
      </c>
      <c r="O256" t="s">
        <v>10</v>
      </c>
      <c r="P256" t="s">
        <v>10</v>
      </c>
      <c r="Q256" t="s">
        <v>10</v>
      </c>
      <c r="T256" s="31" t="s">
        <v>3529</v>
      </c>
    </row>
    <row r="257" spans="1:20" x14ac:dyDescent="0.35">
      <c r="A257" s="34" t="s">
        <v>3962</v>
      </c>
      <c r="B257" s="2">
        <v>6</v>
      </c>
      <c r="C257" t="s">
        <v>1579</v>
      </c>
      <c r="D257" t="s">
        <v>3901</v>
      </c>
      <c r="E257" t="s">
        <v>3</v>
      </c>
      <c r="F257" t="s">
        <v>3961</v>
      </c>
      <c r="G257" t="s">
        <v>3960</v>
      </c>
      <c r="H257" s="32">
        <v>152161.41</v>
      </c>
      <c r="I257" s="33">
        <v>0.2</v>
      </c>
      <c r="J257" s="32">
        <f t="shared" si="3"/>
        <v>121729.128</v>
      </c>
      <c r="K257" s="3">
        <v>0.39400000000000002</v>
      </c>
      <c r="L257" s="2">
        <v>7</v>
      </c>
      <c r="M257" t="s">
        <v>9</v>
      </c>
      <c r="N257" t="s">
        <v>10</v>
      </c>
      <c r="O257" t="s">
        <v>10</v>
      </c>
      <c r="P257" t="s">
        <v>10</v>
      </c>
      <c r="Q257" t="s">
        <v>10</v>
      </c>
      <c r="T257" s="31" t="s">
        <v>3959</v>
      </c>
    </row>
    <row r="258" spans="1:20" x14ac:dyDescent="0.35">
      <c r="A258" s="34" t="s">
        <v>3958</v>
      </c>
      <c r="B258" s="2">
        <v>6</v>
      </c>
      <c r="C258" t="s">
        <v>1579</v>
      </c>
      <c r="D258" t="s">
        <v>3925</v>
      </c>
      <c r="E258" t="s">
        <v>3</v>
      </c>
      <c r="F258" t="s">
        <v>3957</v>
      </c>
      <c r="G258" t="s">
        <v>3956</v>
      </c>
      <c r="H258" s="32">
        <v>171600</v>
      </c>
      <c r="I258" s="33">
        <v>0.2</v>
      </c>
      <c r="J258" s="32">
        <f t="shared" ref="J258:J321" si="4">SUM(H258-H258*I258)</f>
        <v>137280</v>
      </c>
      <c r="K258" s="3">
        <v>0.17199999999999999</v>
      </c>
      <c r="L258" s="2">
        <v>7</v>
      </c>
      <c r="T258" s="31" t="s">
        <v>3955</v>
      </c>
    </row>
    <row r="259" spans="1:20" x14ac:dyDescent="0.35">
      <c r="A259" s="34" t="s">
        <v>3954</v>
      </c>
      <c r="B259" s="2">
        <v>6</v>
      </c>
      <c r="C259" t="s">
        <v>1579</v>
      </c>
      <c r="D259" t="s">
        <v>3925</v>
      </c>
      <c r="E259" t="s">
        <v>3</v>
      </c>
      <c r="F259" t="s">
        <v>3953</v>
      </c>
      <c r="G259" t="s">
        <v>3952</v>
      </c>
      <c r="H259" s="32">
        <v>157850</v>
      </c>
      <c r="I259" s="33">
        <v>0.2</v>
      </c>
      <c r="J259" s="32">
        <f t="shared" si="4"/>
        <v>126280</v>
      </c>
      <c r="K259" s="3">
        <v>0.55200000000000005</v>
      </c>
      <c r="L259" s="2">
        <v>7</v>
      </c>
      <c r="M259" t="s">
        <v>9</v>
      </c>
      <c r="N259" t="s">
        <v>10</v>
      </c>
      <c r="O259" t="s">
        <v>9</v>
      </c>
      <c r="P259" t="s">
        <v>10</v>
      </c>
      <c r="Q259" t="s">
        <v>10</v>
      </c>
      <c r="T259" s="31" t="s">
        <v>3951</v>
      </c>
    </row>
    <row r="260" spans="1:20" x14ac:dyDescent="0.35">
      <c r="A260" s="34" t="s">
        <v>3950</v>
      </c>
      <c r="B260" s="2">
        <v>6</v>
      </c>
      <c r="C260" t="s">
        <v>1579</v>
      </c>
      <c r="D260" t="s">
        <v>3949</v>
      </c>
      <c r="E260" t="s">
        <v>3</v>
      </c>
      <c r="F260" t="s">
        <v>3948</v>
      </c>
      <c r="G260" t="s">
        <v>3947</v>
      </c>
      <c r="H260" s="32">
        <v>215000</v>
      </c>
      <c r="I260" s="33">
        <v>0.2</v>
      </c>
      <c r="J260" s="32">
        <f t="shared" si="4"/>
        <v>172000</v>
      </c>
      <c r="K260" s="3">
        <v>0.47199999999999998</v>
      </c>
      <c r="L260" s="2">
        <v>7</v>
      </c>
      <c r="M260" t="s">
        <v>9</v>
      </c>
      <c r="N260" t="s">
        <v>10</v>
      </c>
      <c r="O260" t="s">
        <v>10</v>
      </c>
      <c r="P260" t="s">
        <v>10</v>
      </c>
      <c r="Q260" t="s">
        <v>10</v>
      </c>
      <c r="T260" s="31" t="s">
        <v>3946</v>
      </c>
    </row>
    <row r="261" spans="1:20" x14ac:dyDescent="0.35">
      <c r="A261" s="34" t="s">
        <v>3945</v>
      </c>
      <c r="B261" s="2">
        <v>6</v>
      </c>
      <c r="C261" t="s">
        <v>1579</v>
      </c>
      <c r="D261" t="s">
        <v>3887</v>
      </c>
      <c r="E261" t="s">
        <v>3</v>
      </c>
      <c r="F261" t="s">
        <v>3944</v>
      </c>
      <c r="G261" t="s">
        <v>3943</v>
      </c>
      <c r="H261" s="32">
        <v>42000</v>
      </c>
      <c r="I261" s="33">
        <v>0.2</v>
      </c>
      <c r="J261" s="32">
        <f t="shared" si="4"/>
        <v>33600</v>
      </c>
      <c r="K261" s="3">
        <v>0.122</v>
      </c>
      <c r="L261" s="2">
        <v>6</v>
      </c>
      <c r="M261" t="s">
        <v>9</v>
      </c>
      <c r="N261" t="s">
        <v>10</v>
      </c>
      <c r="O261" t="s">
        <v>10</v>
      </c>
      <c r="P261" t="s">
        <v>10</v>
      </c>
      <c r="Q261" t="s">
        <v>10</v>
      </c>
      <c r="T261" s="31" t="s">
        <v>3942</v>
      </c>
    </row>
    <row r="262" spans="1:20" x14ac:dyDescent="0.35">
      <c r="A262" s="34" t="s">
        <v>3941</v>
      </c>
      <c r="B262" s="2">
        <v>6</v>
      </c>
      <c r="C262" t="s">
        <v>1579</v>
      </c>
      <c r="D262" t="s">
        <v>3887</v>
      </c>
      <c r="E262" t="s">
        <v>3</v>
      </c>
      <c r="F262" t="s">
        <v>3940</v>
      </c>
      <c r="G262" t="s">
        <v>3939</v>
      </c>
      <c r="H262" s="32">
        <v>50400</v>
      </c>
      <c r="I262" s="33">
        <v>0.2</v>
      </c>
      <c r="J262" s="32">
        <f t="shared" si="4"/>
        <v>40320</v>
      </c>
      <c r="K262" s="3">
        <v>0.16800000000000001</v>
      </c>
      <c r="L262" s="2">
        <v>6</v>
      </c>
      <c r="M262" t="s">
        <v>9</v>
      </c>
      <c r="O262" t="s">
        <v>10</v>
      </c>
      <c r="P262" t="s">
        <v>10</v>
      </c>
      <c r="Q262" t="s">
        <v>10</v>
      </c>
      <c r="T262" s="31" t="s">
        <v>3938</v>
      </c>
    </row>
    <row r="263" spans="1:20" x14ac:dyDescent="0.35">
      <c r="A263" s="34" t="s">
        <v>3937</v>
      </c>
      <c r="B263" s="2">
        <v>6</v>
      </c>
      <c r="C263" t="s">
        <v>1579</v>
      </c>
      <c r="D263" t="s">
        <v>3887</v>
      </c>
      <c r="E263" t="s">
        <v>3</v>
      </c>
      <c r="F263" t="s">
        <v>3936</v>
      </c>
      <c r="G263" t="s">
        <v>3935</v>
      </c>
      <c r="H263" s="32">
        <v>67200</v>
      </c>
      <c r="I263" s="33">
        <v>0.2</v>
      </c>
      <c r="J263" s="32">
        <f t="shared" si="4"/>
        <v>53760</v>
      </c>
      <c r="K263" s="3">
        <v>0.23200000000000001</v>
      </c>
      <c r="L263" s="2">
        <v>6</v>
      </c>
      <c r="T263" s="31" t="s">
        <v>3934</v>
      </c>
    </row>
    <row r="264" spans="1:20" x14ac:dyDescent="0.35">
      <c r="A264" s="34" t="s">
        <v>3933</v>
      </c>
      <c r="B264" s="2">
        <v>6</v>
      </c>
      <c r="C264" t="s">
        <v>1579</v>
      </c>
      <c r="D264" t="s">
        <v>3901</v>
      </c>
      <c r="E264" t="s">
        <v>3</v>
      </c>
      <c r="F264" t="s">
        <v>3932</v>
      </c>
      <c r="G264" t="s">
        <v>3931</v>
      </c>
      <c r="H264" s="32">
        <v>12394.65</v>
      </c>
      <c r="I264" s="33">
        <v>0.2</v>
      </c>
      <c r="J264" s="32">
        <f t="shared" si="4"/>
        <v>9915.7199999999993</v>
      </c>
      <c r="K264" s="3">
        <v>5.5E-2</v>
      </c>
      <c r="L264" s="2">
        <v>5</v>
      </c>
      <c r="M264" t="s">
        <v>9</v>
      </c>
      <c r="N264" t="s">
        <v>10</v>
      </c>
      <c r="O264" t="s">
        <v>10</v>
      </c>
      <c r="P264" t="s">
        <v>10</v>
      </c>
      <c r="Q264" t="s">
        <v>10</v>
      </c>
      <c r="T264" s="31" t="s">
        <v>3927</v>
      </c>
    </row>
    <row r="265" spans="1:20" x14ac:dyDescent="0.35">
      <c r="A265" s="34" t="s">
        <v>3930</v>
      </c>
      <c r="B265" s="2">
        <v>6</v>
      </c>
      <c r="C265" t="s">
        <v>1579</v>
      </c>
      <c r="D265" t="s">
        <v>3901</v>
      </c>
      <c r="E265" t="s">
        <v>3</v>
      </c>
      <c r="F265" t="s">
        <v>3929</v>
      </c>
      <c r="G265" t="s">
        <v>3928</v>
      </c>
      <c r="H265" s="32">
        <v>55321.04</v>
      </c>
      <c r="I265" s="33">
        <v>0.2</v>
      </c>
      <c r="J265" s="32">
        <f t="shared" si="4"/>
        <v>44256.832000000002</v>
      </c>
      <c r="K265" s="3">
        <v>0.13500000000000001</v>
      </c>
      <c r="L265" s="2">
        <v>5</v>
      </c>
      <c r="M265" t="s">
        <v>9</v>
      </c>
      <c r="N265" t="s">
        <v>10</v>
      </c>
      <c r="O265" t="s">
        <v>10</v>
      </c>
      <c r="P265" t="s">
        <v>10</v>
      </c>
      <c r="Q265" t="s">
        <v>10</v>
      </c>
      <c r="T265" s="31" t="s">
        <v>3927</v>
      </c>
    </row>
    <row r="266" spans="1:20" x14ac:dyDescent="0.35">
      <c r="A266" s="34" t="s">
        <v>3926</v>
      </c>
      <c r="B266" s="2">
        <v>6</v>
      </c>
      <c r="C266" t="s">
        <v>1579</v>
      </c>
      <c r="D266" t="s">
        <v>3925</v>
      </c>
      <c r="E266" t="s">
        <v>3</v>
      </c>
      <c r="F266" t="s">
        <v>3924</v>
      </c>
      <c r="G266" t="s">
        <v>3923</v>
      </c>
      <c r="H266" s="32">
        <v>145200</v>
      </c>
      <c r="I266" s="33">
        <v>0.2</v>
      </c>
      <c r="J266" s="32">
        <f t="shared" si="4"/>
        <v>116160</v>
      </c>
      <c r="K266" s="3">
        <v>0.36299999999999999</v>
      </c>
      <c r="L266" s="2">
        <v>5</v>
      </c>
      <c r="M266" t="s">
        <v>9</v>
      </c>
      <c r="N266" t="s">
        <v>10</v>
      </c>
      <c r="O266" t="s">
        <v>9</v>
      </c>
      <c r="P266" t="s">
        <v>10</v>
      </c>
      <c r="Q266" t="s">
        <v>10</v>
      </c>
      <c r="T266" s="31" t="s">
        <v>3922</v>
      </c>
    </row>
    <row r="267" spans="1:20" x14ac:dyDescent="0.35">
      <c r="A267" s="34" t="s">
        <v>3921</v>
      </c>
      <c r="B267" s="2">
        <v>6</v>
      </c>
      <c r="C267" t="s">
        <v>1579</v>
      </c>
      <c r="D267" t="s">
        <v>3887</v>
      </c>
      <c r="E267" t="s">
        <v>3</v>
      </c>
      <c r="F267" t="s">
        <v>3920</v>
      </c>
      <c r="G267" t="s">
        <v>3919</v>
      </c>
      <c r="H267" s="32">
        <v>50400</v>
      </c>
      <c r="I267" s="33">
        <v>0.2</v>
      </c>
      <c r="J267" s="32">
        <f t="shared" si="4"/>
        <v>40320</v>
      </c>
      <c r="K267" s="3">
        <v>0.108</v>
      </c>
      <c r="L267" s="2">
        <v>5</v>
      </c>
      <c r="M267" t="s">
        <v>9</v>
      </c>
      <c r="N267" t="s">
        <v>10</v>
      </c>
      <c r="O267" t="s">
        <v>10</v>
      </c>
      <c r="P267" t="s">
        <v>10</v>
      </c>
      <c r="Q267" t="s">
        <v>10</v>
      </c>
      <c r="T267" s="31" t="s">
        <v>3918</v>
      </c>
    </row>
    <row r="268" spans="1:20" x14ac:dyDescent="0.35">
      <c r="A268" s="34" t="s">
        <v>3917</v>
      </c>
      <c r="B268" s="2">
        <v>6</v>
      </c>
      <c r="C268" t="s">
        <v>1579</v>
      </c>
      <c r="D268" t="s">
        <v>3887</v>
      </c>
      <c r="E268" t="s">
        <v>3</v>
      </c>
      <c r="F268" t="s">
        <v>3916</v>
      </c>
      <c r="G268" t="s">
        <v>3915</v>
      </c>
      <c r="H268" s="32">
        <v>29400</v>
      </c>
      <c r="I268" s="33">
        <v>0.2</v>
      </c>
      <c r="J268" s="32">
        <f t="shared" si="4"/>
        <v>23520</v>
      </c>
      <c r="K268" s="3">
        <v>0.129</v>
      </c>
      <c r="L268" s="2">
        <v>5</v>
      </c>
      <c r="M268" t="s">
        <v>9</v>
      </c>
      <c r="N268" t="s">
        <v>10</v>
      </c>
      <c r="O268" t="s">
        <v>10</v>
      </c>
      <c r="P268" t="s">
        <v>10</v>
      </c>
      <c r="Q268" t="s">
        <v>10</v>
      </c>
      <c r="T268" s="31" t="s">
        <v>3914</v>
      </c>
    </row>
    <row r="269" spans="1:20" x14ac:dyDescent="0.35">
      <c r="A269" s="34" t="s">
        <v>3913</v>
      </c>
      <c r="B269" s="2">
        <v>6</v>
      </c>
      <c r="C269" t="s">
        <v>1579</v>
      </c>
      <c r="D269" t="s">
        <v>3887</v>
      </c>
      <c r="E269" t="s">
        <v>3</v>
      </c>
      <c r="F269" t="s">
        <v>3912</v>
      </c>
      <c r="G269" t="s">
        <v>3911</v>
      </c>
      <c r="H269" s="32">
        <v>42000</v>
      </c>
      <c r="I269" s="33">
        <v>0.2</v>
      </c>
      <c r="J269" s="32">
        <f t="shared" si="4"/>
        <v>33600</v>
      </c>
      <c r="K269" s="3">
        <v>0.10100000000000001</v>
      </c>
      <c r="L269" s="2">
        <v>5</v>
      </c>
      <c r="M269" t="s">
        <v>9</v>
      </c>
      <c r="N269" t="s">
        <v>10</v>
      </c>
      <c r="O269" t="s">
        <v>10</v>
      </c>
      <c r="P269" t="s">
        <v>10</v>
      </c>
      <c r="Q269" t="s">
        <v>10</v>
      </c>
      <c r="T269" s="31" t="s">
        <v>3910</v>
      </c>
    </row>
    <row r="270" spans="1:20" x14ac:dyDescent="0.35">
      <c r="A270" s="34" t="s">
        <v>3909</v>
      </c>
      <c r="B270" s="2">
        <v>6</v>
      </c>
      <c r="C270" t="s">
        <v>1579</v>
      </c>
      <c r="D270" t="s">
        <v>3887</v>
      </c>
      <c r="E270" t="s">
        <v>3</v>
      </c>
      <c r="F270" t="s">
        <v>3908</v>
      </c>
      <c r="G270" t="s">
        <v>3907</v>
      </c>
      <c r="H270" s="32">
        <v>37800</v>
      </c>
      <c r="I270" s="33">
        <v>0.2</v>
      </c>
      <c r="J270" s="32">
        <f t="shared" si="4"/>
        <v>30240</v>
      </c>
      <c r="K270" s="3">
        <v>0.17100000000000001</v>
      </c>
      <c r="L270" s="2">
        <v>5</v>
      </c>
      <c r="M270" t="s">
        <v>9</v>
      </c>
      <c r="N270" t="s">
        <v>10</v>
      </c>
      <c r="O270" t="s">
        <v>10</v>
      </c>
      <c r="P270" t="s">
        <v>10</v>
      </c>
      <c r="Q270" t="s">
        <v>10</v>
      </c>
      <c r="T270" s="31" t="s">
        <v>3906</v>
      </c>
    </row>
    <row r="271" spans="1:20" x14ac:dyDescent="0.35">
      <c r="A271" s="34" t="s">
        <v>3905</v>
      </c>
      <c r="B271" s="2">
        <v>6</v>
      </c>
      <c r="C271" t="s">
        <v>1579</v>
      </c>
      <c r="D271" t="s">
        <v>3887</v>
      </c>
      <c r="E271" t="s">
        <v>3</v>
      </c>
      <c r="F271" t="s">
        <v>3904</v>
      </c>
      <c r="G271" t="s">
        <v>3903</v>
      </c>
      <c r="H271" s="32">
        <v>67200</v>
      </c>
      <c r="I271" s="33">
        <v>0.2</v>
      </c>
      <c r="J271" s="32">
        <f t="shared" si="4"/>
        <v>53760</v>
      </c>
      <c r="K271" s="3">
        <v>0.23100000000000001</v>
      </c>
      <c r="L271" s="2">
        <v>5</v>
      </c>
      <c r="T271" s="31"/>
    </row>
    <row r="272" spans="1:20" x14ac:dyDescent="0.35">
      <c r="A272" s="34" t="s">
        <v>3902</v>
      </c>
      <c r="B272" s="2">
        <v>6</v>
      </c>
      <c r="C272" t="s">
        <v>1579</v>
      </c>
      <c r="D272" t="s">
        <v>3901</v>
      </c>
      <c r="E272" t="s">
        <v>3</v>
      </c>
      <c r="F272" t="s">
        <v>3900</v>
      </c>
      <c r="G272" t="s">
        <v>3899</v>
      </c>
      <c r="H272" s="32">
        <v>13156.28</v>
      </c>
      <c r="I272" s="33">
        <v>0.2</v>
      </c>
      <c r="J272" s="32">
        <f t="shared" si="4"/>
        <v>10525.024000000001</v>
      </c>
      <c r="K272" s="3">
        <v>5.2999999999999999E-2</v>
      </c>
      <c r="L272" s="2">
        <v>3</v>
      </c>
      <c r="M272" t="s">
        <v>9</v>
      </c>
      <c r="N272" t="s">
        <v>10</v>
      </c>
      <c r="O272" t="s">
        <v>10</v>
      </c>
      <c r="P272" t="s">
        <v>10</v>
      </c>
      <c r="Q272" t="s">
        <v>10</v>
      </c>
      <c r="T272" s="31" t="s">
        <v>3898</v>
      </c>
    </row>
    <row r="273" spans="1:20" x14ac:dyDescent="0.35">
      <c r="A273" s="34" t="s">
        <v>3897</v>
      </c>
      <c r="B273" s="2">
        <v>6</v>
      </c>
      <c r="C273" t="s">
        <v>1579</v>
      </c>
      <c r="D273" t="s">
        <v>3896</v>
      </c>
      <c r="E273" t="s">
        <v>3</v>
      </c>
      <c r="F273" t="s">
        <v>3895</v>
      </c>
      <c r="G273" t="s">
        <v>3894</v>
      </c>
      <c r="H273" s="32">
        <v>140000</v>
      </c>
      <c r="I273" s="33">
        <v>0.2</v>
      </c>
      <c r="J273" s="32">
        <f t="shared" si="4"/>
        <v>112000</v>
      </c>
      <c r="K273" s="3">
        <v>0.33300000000000002</v>
      </c>
      <c r="L273" s="2">
        <v>3</v>
      </c>
      <c r="M273" t="s">
        <v>9</v>
      </c>
      <c r="N273" t="s">
        <v>10</v>
      </c>
      <c r="O273" t="s">
        <v>10</v>
      </c>
      <c r="P273" t="s">
        <v>10</v>
      </c>
      <c r="Q273" t="s">
        <v>10</v>
      </c>
      <c r="T273" s="31" t="s">
        <v>3893</v>
      </c>
    </row>
    <row r="274" spans="1:20" x14ac:dyDescent="0.35">
      <c r="A274" s="34" t="s">
        <v>3892</v>
      </c>
      <c r="B274" s="2">
        <v>6</v>
      </c>
      <c r="C274" t="s">
        <v>1579</v>
      </c>
      <c r="D274" t="s">
        <v>3887</v>
      </c>
      <c r="E274" t="s">
        <v>3</v>
      </c>
      <c r="F274" t="s">
        <v>3891</v>
      </c>
      <c r="G274" t="s">
        <v>3890</v>
      </c>
      <c r="H274" s="32">
        <v>12558</v>
      </c>
      <c r="I274" s="33">
        <v>0.2</v>
      </c>
      <c r="J274" s="32">
        <f t="shared" si="4"/>
        <v>10046.4</v>
      </c>
      <c r="K274" s="3">
        <v>0.1</v>
      </c>
      <c r="L274" s="2">
        <v>3</v>
      </c>
      <c r="M274" t="s">
        <v>9</v>
      </c>
      <c r="N274" t="s">
        <v>10</v>
      </c>
      <c r="O274" t="s">
        <v>10</v>
      </c>
      <c r="P274" t="s">
        <v>10</v>
      </c>
      <c r="Q274" t="s">
        <v>10</v>
      </c>
      <c r="T274" s="31" t="s">
        <v>3889</v>
      </c>
    </row>
    <row r="275" spans="1:20" x14ac:dyDescent="0.35">
      <c r="A275" s="34" t="s">
        <v>3888</v>
      </c>
      <c r="B275" s="2">
        <v>6</v>
      </c>
      <c r="C275" t="s">
        <v>1579</v>
      </c>
      <c r="D275" t="s">
        <v>3887</v>
      </c>
      <c r="E275" t="s">
        <v>3</v>
      </c>
      <c r="F275" t="s">
        <v>3886</v>
      </c>
      <c r="G275" t="s">
        <v>3885</v>
      </c>
      <c r="H275" s="32">
        <v>4200</v>
      </c>
      <c r="I275" s="33">
        <v>0.2</v>
      </c>
      <c r="J275" s="32">
        <f t="shared" si="4"/>
        <v>3360</v>
      </c>
      <c r="K275" s="3">
        <v>0.1</v>
      </c>
      <c r="L275" s="2">
        <v>3</v>
      </c>
      <c r="M275" t="s">
        <v>9</v>
      </c>
      <c r="N275" t="s">
        <v>10</v>
      </c>
      <c r="O275" t="s">
        <v>10</v>
      </c>
      <c r="P275" t="s">
        <v>10</v>
      </c>
      <c r="Q275" t="s">
        <v>10</v>
      </c>
      <c r="T275" s="31" t="s">
        <v>3884</v>
      </c>
    </row>
    <row r="276" spans="1:20" x14ac:dyDescent="0.35">
      <c r="A276" s="34" t="s">
        <v>3883</v>
      </c>
      <c r="B276" s="2">
        <v>6</v>
      </c>
      <c r="C276" t="s">
        <v>1579</v>
      </c>
      <c r="D276" t="s">
        <v>3882</v>
      </c>
      <c r="E276" t="s">
        <v>3</v>
      </c>
      <c r="F276" t="s">
        <v>3881</v>
      </c>
      <c r="G276" t="s">
        <v>3880</v>
      </c>
      <c r="H276" s="32">
        <v>99884.4</v>
      </c>
      <c r="I276" s="33">
        <v>0.2</v>
      </c>
      <c r="J276" s="32">
        <f t="shared" si="4"/>
        <v>79907.51999999999</v>
      </c>
      <c r="K276" s="3">
        <v>0.36</v>
      </c>
      <c r="L276" s="2">
        <v>1</v>
      </c>
      <c r="M276" t="s">
        <v>9</v>
      </c>
      <c r="N276" t="s">
        <v>10</v>
      </c>
      <c r="O276" t="s">
        <v>10</v>
      </c>
      <c r="P276" t="s">
        <v>10</v>
      </c>
      <c r="Q276" t="s">
        <v>10</v>
      </c>
      <c r="T276" s="31" t="s">
        <v>3879</v>
      </c>
    </row>
    <row r="277" spans="1:20" x14ac:dyDescent="0.35">
      <c r="A277" s="34" t="s">
        <v>3878</v>
      </c>
      <c r="B277" s="2">
        <v>11</v>
      </c>
      <c r="C277" t="s">
        <v>1450</v>
      </c>
      <c r="D277" t="s">
        <v>2912</v>
      </c>
      <c r="E277" t="s">
        <v>3</v>
      </c>
      <c r="F277" t="s">
        <v>3877</v>
      </c>
      <c r="G277" t="s">
        <v>3876</v>
      </c>
      <c r="H277" s="32">
        <v>47500</v>
      </c>
      <c r="I277" s="33">
        <v>0.15</v>
      </c>
      <c r="J277" s="32">
        <f t="shared" si="4"/>
        <v>40375</v>
      </c>
      <c r="K277" s="3">
        <v>0.24</v>
      </c>
      <c r="L277" s="2">
        <v>10</v>
      </c>
      <c r="M277" t="s">
        <v>9</v>
      </c>
      <c r="N277" t="s">
        <v>10</v>
      </c>
      <c r="O277" t="s">
        <v>10</v>
      </c>
      <c r="P277" t="s">
        <v>10</v>
      </c>
      <c r="Q277" t="s">
        <v>10</v>
      </c>
      <c r="S277" s="2" t="s">
        <v>187</v>
      </c>
      <c r="T277" s="31" t="s">
        <v>3875</v>
      </c>
    </row>
    <row r="278" spans="1:20" x14ac:dyDescent="0.35">
      <c r="A278" s="34" t="s">
        <v>3874</v>
      </c>
      <c r="B278" s="2">
        <v>11</v>
      </c>
      <c r="C278" t="s">
        <v>1450</v>
      </c>
      <c r="D278" t="s">
        <v>2912</v>
      </c>
      <c r="E278" t="s">
        <v>3</v>
      </c>
      <c r="F278" t="s">
        <v>3873</v>
      </c>
      <c r="G278" t="s">
        <v>3872</v>
      </c>
      <c r="H278" s="32">
        <v>84700</v>
      </c>
      <c r="I278" s="33">
        <v>0.15</v>
      </c>
      <c r="J278" s="32">
        <f t="shared" si="4"/>
        <v>71995</v>
      </c>
      <c r="K278" s="3">
        <v>0.46899999999999997</v>
      </c>
      <c r="L278" s="2">
        <v>9</v>
      </c>
      <c r="M278" t="s">
        <v>9</v>
      </c>
      <c r="N278" t="s">
        <v>10</v>
      </c>
      <c r="O278" t="s">
        <v>10</v>
      </c>
      <c r="P278" t="s">
        <v>10</v>
      </c>
      <c r="Q278" t="s">
        <v>10</v>
      </c>
      <c r="T278" s="31" t="s">
        <v>3871</v>
      </c>
    </row>
    <row r="279" spans="1:20" x14ac:dyDescent="0.35">
      <c r="A279" s="34" t="s">
        <v>3870</v>
      </c>
      <c r="B279" s="2">
        <v>4</v>
      </c>
      <c r="C279" t="s">
        <v>1385</v>
      </c>
      <c r="D279" t="s">
        <v>3830</v>
      </c>
      <c r="E279" t="s">
        <v>3</v>
      </c>
      <c r="F279" t="s">
        <v>3869</v>
      </c>
      <c r="G279" t="s">
        <v>3868</v>
      </c>
      <c r="H279" s="32">
        <v>16150</v>
      </c>
      <c r="I279" s="33">
        <v>0.17499999999999999</v>
      </c>
      <c r="J279" s="32">
        <f t="shared" si="4"/>
        <v>13323.75</v>
      </c>
      <c r="K279" s="3">
        <v>0.19</v>
      </c>
      <c r="L279" s="2">
        <v>9</v>
      </c>
      <c r="M279" t="s">
        <v>9</v>
      </c>
      <c r="N279" t="s">
        <v>10</v>
      </c>
      <c r="O279" t="s">
        <v>10</v>
      </c>
      <c r="P279" t="s">
        <v>10</v>
      </c>
      <c r="Q279" t="s">
        <v>10</v>
      </c>
      <c r="T279" s="31" t="s">
        <v>3867</v>
      </c>
    </row>
    <row r="280" spans="1:20" x14ac:dyDescent="0.35">
      <c r="A280" s="34" t="s">
        <v>3866</v>
      </c>
      <c r="B280" s="2">
        <v>4</v>
      </c>
      <c r="C280" t="s">
        <v>1385</v>
      </c>
      <c r="D280" t="s">
        <v>3830</v>
      </c>
      <c r="E280" t="s">
        <v>3</v>
      </c>
      <c r="F280" t="s">
        <v>3865</v>
      </c>
      <c r="G280" t="s">
        <v>3864</v>
      </c>
      <c r="H280" s="32">
        <v>16235</v>
      </c>
      <c r="I280" s="33">
        <v>0.17499999999999999</v>
      </c>
      <c r="J280" s="32">
        <f t="shared" si="4"/>
        <v>13393.875</v>
      </c>
      <c r="K280" s="3">
        <v>0.191</v>
      </c>
      <c r="L280" s="2">
        <v>9</v>
      </c>
      <c r="M280" t="s">
        <v>9</v>
      </c>
      <c r="N280" t="s">
        <v>10</v>
      </c>
      <c r="O280" t="s">
        <v>10</v>
      </c>
      <c r="P280" t="s">
        <v>10</v>
      </c>
      <c r="Q280" t="s">
        <v>10</v>
      </c>
      <c r="T280" s="31" t="s">
        <v>3863</v>
      </c>
    </row>
    <row r="281" spans="1:20" x14ac:dyDescent="0.35">
      <c r="A281" s="34" t="s">
        <v>3862</v>
      </c>
      <c r="B281" s="2">
        <v>4</v>
      </c>
      <c r="C281" t="s">
        <v>1385</v>
      </c>
      <c r="D281" t="s">
        <v>3830</v>
      </c>
      <c r="E281" t="s">
        <v>3</v>
      </c>
      <c r="F281" t="s">
        <v>3861</v>
      </c>
      <c r="G281" t="s">
        <v>2910</v>
      </c>
      <c r="H281" s="32">
        <v>8500</v>
      </c>
      <c r="I281" s="33">
        <v>0.17499999999999999</v>
      </c>
      <c r="J281" s="32">
        <f t="shared" si="4"/>
        <v>7012.5</v>
      </c>
      <c r="K281" s="3">
        <v>0.1</v>
      </c>
      <c r="L281" s="2">
        <v>7</v>
      </c>
      <c r="M281" t="s">
        <v>9</v>
      </c>
      <c r="N281" t="s">
        <v>10</v>
      </c>
      <c r="O281" t="s">
        <v>10</v>
      </c>
      <c r="P281" t="s">
        <v>10</v>
      </c>
      <c r="Q281" t="s">
        <v>10</v>
      </c>
      <c r="T281" s="31" t="s">
        <v>3860</v>
      </c>
    </row>
    <row r="282" spans="1:20" x14ac:dyDescent="0.35">
      <c r="A282" s="34" t="s">
        <v>3859</v>
      </c>
      <c r="B282" s="2">
        <v>4</v>
      </c>
      <c r="C282" t="s">
        <v>1385</v>
      </c>
      <c r="D282" t="s">
        <v>3830</v>
      </c>
      <c r="E282" t="s">
        <v>3</v>
      </c>
      <c r="F282" t="s">
        <v>3858</v>
      </c>
      <c r="G282" t="s">
        <v>810</v>
      </c>
      <c r="H282" s="32">
        <v>9350</v>
      </c>
      <c r="I282" s="33">
        <v>0.17499999999999999</v>
      </c>
      <c r="J282" s="32">
        <f t="shared" si="4"/>
        <v>7713.75</v>
      </c>
      <c r="K282" s="3">
        <v>0.11</v>
      </c>
      <c r="L282" s="2">
        <v>7</v>
      </c>
      <c r="M282" t="s">
        <v>9</v>
      </c>
      <c r="N282" t="s">
        <v>10</v>
      </c>
      <c r="O282" t="s">
        <v>10</v>
      </c>
      <c r="P282" t="s">
        <v>10</v>
      </c>
      <c r="Q282" t="s">
        <v>10</v>
      </c>
      <c r="T282" s="31" t="s">
        <v>3857</v>
      </c>
    </row>
    <row r="283" spans="1:20" x14ac:dyDescent="0.35">
      <c r="A283" s="34" t="s">
        <v>3856</v>
      </c>
      <c r="B283" s="2">
        <v>4</v>
      </c>
      <c r="C283" t="s">
        <v>1385</v>
      </c>
      <c r="D283" t="s">
        <v>3830</v>
      </c>
      <c r="E283" t="s">
        <v>3</v>
      </c>
      <c r="F283" t="s">
        <v>3829</v>
      </c>
      <c r="G283" t="s">
        <v>3828</v>
      </c>
      <c r="H283" s="32">
        <v>17935</v>
      </c>
      <c r="I283" s="33">
        <v>0.17499999999999999</v>
      </c>
      <c r="J283" s="32">
        <f t="shared" si="4"/>
        <v>14796.375</v>
      </c>
      <c r="K283" s="3">
        <v>0.21099999999999999</v>
      </c>
      <c r="L283" s="2">
        <v>7</v>
      </c>
      <c r="M283" t="s">
        <v>9</v>
      </c>
      <c r="N283" t="s">
        <v>10</v>
      </c>
      <c r="O283" t="s">
        <v>10</v>
      </c>
      <c r="P283" t="s">
        <v>10</v>
      </c>
      <c r="Q283" t="s">
        <v>10</v>
      </c>
      <c r="T283" s="31" t="s">
        <v>3855</v>
      </c>
    </row>
    <row r="284" spans="1:20" x14ac:dyDescent="0.35">
      <c r="A284" s="34" t="s">
        <v>3854</v>
      </c>
      <c r="B284" s="2">
        <v>4</v>
      </c>
      <c r="C284" t="s">
        <v>1385</v>
      </c>
      <c r="D284" t="s">
        <v>3830</v>
      </c>
      <c r="E284" t="s">
        <v>3</v>
      </c>
      <c r="F284" t="s">
        <v>3853</v>
      </c>
      <c r="G284" t="s">
        <v>3852</v>
      </c>
      <c r="H284" s="32">
        <v>13430</v>
      </c>
      <c r="I284" s="33">
        <v>0.17499999999999999</v>
      </c>
      <c r="J284" s="32">
        <f t="shared" si="4"/>
        <v>11079.75</v>
      </c>
      <c r="K284" s="3">
        <v>0.159</v>
      </c>
      <c r="L284" s="2">
        <v>7</v>
      </c>
      <c r="M284" t="s">
        <v>9</v>
      </c>
      <c r="N284" t="s">
        <v>10</v>
      </c>
      <c r="O284" t="s">
        <v>10</v>
      </c>
      <c r="P284" t="s">
        <v>10</v>
      </c>
      <c r="Q284" t="s">
        <v>10</v>
      </c>
      <c r="T284" s="31" t="s">
        <v>3851</v>
      </c>
    </row>
    <row r="285" spans="1:20" x14ac:dyDescent="0.35">
      <c r="A285" s="34" t="s">
        <v>3850</v>
      </c>
      <c r="B285" s="2">
        <v>4</v>
      </c>
      <c r="C285" t="s">
        <v>1385</v>
      </c>
      <c r="D285" t="s">
        <v>3830</v>
      </c>
      <c r="E285" t="s">
        <v>3</v>
      </c>
      <c r="F285" t="s">
        <v>3849</v>
      </c>
      <c r="G285" t="s">
        <v>3848</v>
      </c>
      <c r="H285" s="32">
        <v>27540</v>
      </c>
      <c r="I285" s="33">
        <v>0.17499999999999999</v>
      </c>
      <c r="J285" s="32">
        <f t="shared" si="4"/>
        <v>22720.5</v>
      </c>
      <c r="K285" s="3">
        <v>0.32400000000000001</v>
      </c>
      <c r="L285" s="2">
        <v>5</v>
      </c>
      <c r="M285" t="s">
        <v>9</v>
      </c>
      <c r="N285" t="s">
        <v>10</v>
      </c>
      <c r="O285" t="s">
        <v>10</v>
      </c>
      <c r="P285" t="s">
        <v>10</v>
      </c>
      <c r="Q285" t="s">
        <v>10</v>
      </c>
      <c r="T285" s="31" t="s">
        <v>3847</v>
      </c>
    </row>
    <row r="286" spans="1:20" x14ac:dyDescent="0.35">
      <c r="A286" s="34" t="s">
        <v>3846</v>
      </c>
      <c r="B286" s="2">
        <v>4</v>
      </c>
      <c r="C286" t="s">
        <v>1385</v>
      </c>
      <c r="D286" t="s">
        <v>3830</v>
      </c>
      <c r="E286" t="s">
        <v>3</v>
      </c>
      <c r="F286" t="s">
        <v>3845</v>
      </c>
      <c r="G286" t="s">
        <v>3844</v>
      </c>
      <c r="H286" s="32">
        <v>6630</v>
      </c>
      <c r="I286" s="33">
        <v>0.17499999999999999</v>
      </c>
      <c r="J286" s="32">
        <f t="shared" si="4"/>
        <v>5469.75</v>
      </c>
      <c r="K286" s="3">
        <v>7.8E-2</v>
      </c>
      <c r="L286" s="2">
        <v>5</v>
      </c>
      <c r="M286" t="s">
        <v>9</v>
      </c>
      <c r="N286" t="s">
        <v>10</v>
      </c>
      <c r="O286" t="s">
        <v>10</v>
      </c>
      <c r="P286" t="s">
        <v>10</v>
      </c>
      <c r="Q286" t="s">
        <v>10</v>
      </c>
      <c r="T286" s="31" t="s">
        <v>3843</v>
      </c>
    </row>
    <row r="287" spans="1:20" x14ac:dyDescent="0.35">
      <c r="A287" s="34" t="s">
        <v>3842</v>
      </c>
      <c r="B287" s="2">
        <v>4</v>
      </c>
      <c r="C287" t="s">
        <v>1385</v>
      </c>
      <c r="D287" t="s">
        <v>3830</v>
      </c>
      <c r="E287" t="s">
        <v>3</v>
      </c>
      <c r="F287" t="s">
        <v>3841</v>
      </c>
      <c r="G287" t="s">
        <v>3840</v>
      </c>
      <c r="H287" s="32">
        <v>28475</v>
      </c>
      <c r="I287" s="33">
        <v>0.17499999999999999</v>
      </c>
      <c r="J287" s="32">
        <f t="shared" si="4"/>
        <v>23491.875</v>
      </c>
      <c r="K287" s="3">
        <v>0.33500000000000002</v>
      </c>
      <c r="L287" s="2">
        <v>5</v>
      </c>
      <c r="M287" t="s">
        <v>9</v>
      </c>
      <c r="N287" t="s">
        <v>10</v>
      </c>
      <c r="O287" t="s">
        <v>10</v>
      </c>
      <c r="P287" t="s">
        <v>10</v>
      </c>
      <c r="Q287" t="s">
        <v>10</v>
      </c>
      <c r="T287" s="31" t="s">
        <v>3839</v>
      </c>
    </row>
    <row r="288" spans="1:20" x14ac:dyDescent="0.35">
      <c r="A288" s="34" t="s">
        <v>3838</v>
      </c>
      <c r="B288" s="2">
        <v>4</v>
      </c>
      <c r="C288" t="s">
        <v>1385</v>
      </c>
      <c r="D288" t="s">
        <v>3830</v>
      </c>
      <c r="E288" t="s">
        <v>3</v>
      </c>
      <c r="F288" t="s">
        <v>3837</v>
      </c>
      <c r="G288" t="s">
        <v>3616</v>
      </c>
      <c r="H288" s="32">
        <v>13430</v>
      </c>
      <c r="I288" s="33">
        <v>0.17499999999999999</v>
      </c>
      <c r="J288" s="32">
        <f t="shared" si="4"/>
        <v>11079.75</v>
      </c>
      <c r="K288" s="3">
        <v>0.158</v>
      </c>
      <c r="L288" s="2">
        <v>4</v>
      </c>
      <c r="M288" t="s">
        <v>9</v>
      </c>
      <c r="N288" t="s">
        <v>10</v>
      </c>
      <c r="O288" t="s">
        <v>10</v>
      </c>
      <c r="P288" t="s">
        <v>10</v>
      </c>
      <c r="Q288" t="s">
        <v>10</v>
      </c>
      <c r="T288" s="31" t="s">
        <v>3836</v>
      </c>
    </row>
    <row r="289" spans="1:20" x14ac:dyDescent="0.35">
      <c r="A289" s="34" t="s">
        <v>3835</v>
      </c>
      <c r="B289" s="2">
        <v>4</v>
      </c>
      <c r="C289" t="s">
        <v>1385</v>
      </c>
      <c r="D289" t="s">
        <v>3830</v>
      </c>
      <c r="E289" t="s">
        <v>3</v>
      </c>
      <c r="F289" t="s">
        <v>3834</v>
      </c>
      <c r="G289" t="s">
        <v>3833</v>
      </c>
      <c r="H289" s="32">
        <v>42500</v>
      </c>
      <c r="I289" s="33">
        <v>0.17499999999999999</v>
      </c>
      <c r="J289" s="32">
        <f t="shared" si="4"/>
        <v>35062.5</v>
      </c>
      <c r="K289" s="3">
        <v>0.45700000000000002</v>
      </c>
      <c r="L289" s="2">
        <v>3</v>
      </c>
      <c r="M289" t="s">
        <v>9</v>
      </c>
      <c r="N289" t="s">
        <v>10</v>
      </c>
      <c r="O289" t="s">
        <v>10</v>
      </c>
      <c r="P289" t="s">
        <v>10</v>
      </c>
      <c r="Q289" t="s">
        <v>10</v>
      </c>
      <c r="T289" s="31" t="s">
        <v>3832</v>
      </c>
    </row>
    <row r="290" spans="1:20" x14ac:dyDescent="0.35">
      <c r="A290" s="34" t="s">
        <v>3831</v>
      </c>
      <c r="B290" s="2">
        <v>4</v>
      </c>
      <c r="C290" t="s">
        <v>1385</v>
      </c>
      <c r="D290" t="s">
        <v>3830</v>
      </c>
      <c r="E290" t="s">
        <v>3</v>
      </c>
      <c r="F290" t="s">
        <v>3829</v>
      </c>
      <c r="G290" t="s">
        <v>3828</v>
      </c>
      <c r="H290" s="32">
        <v>6630</v>
      </c>
      <c r="I290" s="33">
        <v>0.17499999999999999</v>
      </c>
      <c r="J290" s="32">
        <f t="shared" si="4"/>
        <v>5469.75</v>
      </c>
      <c r="K290" s="3">
        <v>7.8E-2</v>
      </c>
      <c r="L290" s="2">
        <v>1</v>
      </c>
      <c r="M290" t="s">
        <v>9</v>
      </c>
      <c r="N290" t="s">
        <v>10</v>
      </c>
      <c r="O290" t="s">
        <v>10</v>
      </c>
      <c r="P290" t="s">
        <v>10</v>
      </c>
      <c r="Q290" t="s">
        <v>10</v>
      </c>
      <c r="T290" s="31" t="s">
        <v>3827</v>
      </c>
    </row>
    <row r="291" spans="1:20" x14ac:dyDescent="0.35">
      <c r="A291" s="34" t="s">
        <v>3826</v>
      </c>
      <c r="B291" s="2">
        <v>11</v>
      </c>
      <c r="C291" t="s">
        <v>1338</v>
      </c>
      <c r="D291" t="s">
        <v>3813</v>
      </c>
      <c r="E291" t="s">
        <v>3</v>
      </c>
      <c r="F291" t="s">
        <v>3825</v>
      </c>
      <c r="G291" t="s">
        <v>3824</v>
      </c>
      <c r="H291" s="32">
        <v>148000</v>
      </c>
      <c r="I291" s="33">
        <v>0.2</v>
      </c>
      <c r="J291" s="32">
        <f t="shared" si="4"/>
        <v>118400</v>
      </c>
      <c r="K291" s="3">
        <v>0.51300000000000001</v>
      </c>
      <c r="L291" s="2">
        <v>10</v>
      </c>
      <c r="M291" t="s">
        <v>9</v>
      </c>
      <c r="N291" t="s">
        <v>10</v>
      </c>
      <c r="O291" t="s">
        <v>10</v>
      </c>
      <c r="P291" t="s">
        <v>10</v>
      </c>
      <c r="Q291" t="s">
        <v>10</v>
      </c>
      <c r="S291" s="2" t="s">
        <v>145</v>
      </c>
      <c r="T291" s="31" t="s">
        <v>3823</v>
      </c>
    </row>
    <row r="292" spans="1:20" x14ac:dyDescent="0.35">
      <c r="A292" s="34" t="s">
        <v>3822</v>
      </c>
      <c r="B292" s="2">
        <v>11</v>
      </c>
      <c r="C292" t="s">
        <v>1338</v>
      </c>
      <c r="D292" t="s">
        <v>3813</v>
      </c>
      <c r="E292" t="s">
        <v>3</v>
      </c>
      <c r="F292" t="s">
        <v>3821</v>
      </c>
      <c r="G292" t="s">
        <v>3820</v>
      </c>
      <c r="H292" s="32">
        <v>60000</v>
      </c>
      <c r="I292" s="33">
        <v>0.2</v>
      </c>
      <c r="J292" s="32">
        <f t="shared" si="4"/>
        <v>48000</v>
      </c>
      <c r="K292" s="3">
        <v>0.21099999999999999</v>
      </c>
      <c r="L292" s="2">
        <v>10</v>
      </c>
      <c r="M292" t="s">
        <v>9</v>
      </c>
      <c r="N292" t="s">
        <v>10</v>
      </c>
      <c r="O292" t="s">
        <v>10</v>
      </c>
      <c r="P292" t="s">
        <v>10</v>
      </c>
      <c r="Q292" t="s">
        <v>10</v>
      </c>
      <c r="S292" s="2" t="s">
        <v>187</v>
      </c>
      <c r="T292" s="31" t="s">
        <v>3819</v>
      </c>
    </row>
    <row r="293" spans="1:20" x14ac:dyDescent="0.35">
      <c r="A293" s="34" t="s">
        <v>3818</v>
      </c>
      <c r="B293" s="2">
        <v>11</v>
      </c>
      <c r="C293" t="s">
        <v>1338</v>
      </c>
      <c r="D293" t="s">
        <v>3813</v>
      </c>
      <c r="E293" t="s">
        <v>3</v>
      </c>
      <c r="F293" t="s">
        <v>3817</v>
      </c>
      <c r="G293" t="s">
        <v>3816</v>
      </c>
      <c r="H293" s="32">
        <v>48000</v>
      </c>
      <c r="I293" s="33">
        <v>0.2</v>
      </c>
      <c r="J293" s="32">
        <f t="shared" si="4"/>
        <v>38400</v>
      </c>
      <c r="K293" s="3">
        <v>0.17299999999999999</v>
      </c>
      <c r="L293" s="2">
        <v>10</v>
      </c>
      <c r="M293" t="s">
        <v>9</v>
      </c>
      <c r="N293" t="s">
        <v>10</v>
      </c>
      <c r="O293" t="s">
        <v>10</v>
      </c>
      <c r="P293" t="s">
        <v>10</v>
      </c>
      <c r="Q293" t="s">
        <v>10</v>
      </c>
      <c r="S293" s="2" t="s">
        <v>163</v>
      </c>
      <c r="T293" s="31" t="s">
        <v>3815</v>
      </c>
    </row>
    <row r="294" spans="1:20" x14ac:dyDescent="0.35">
      <c r="A294" s="34" t="s">
        <v>3814</v>
      </c>
      <c r="B294" s="2">
        <v>11</v>
      </c>
      <c r="C294" t="s">
        <v>1338</v>
      </c>
      <c r="D294" t="s">
        <v>3813</v>
      </c>
      <c r="E294" t="s">
        <v>3</v>
      </c>
      <c r="F294" t="s">
        <v>3812</v>
      </c>
      <c r="G294" t="s">
        <v>3811</v>
      </c>
      <c r="H294" s="32">
        <v>50000</v>
      </c>
      <c r="I294" s="33">
        <v>0.2</v>
      </c>
      <c r="J294" s="32">
        <f t="shared" si="4"/>
        <v>40000</v>
      </c>
      <c r="K294" s="3">
        <v>0.19900000000000001</v>
      </c>
      <c r="L294" s="2">
        <v>10</v>
      </c>
      <c r="M294" t="s">
        <v>9</v>
      </c>
      <c r="N294" t="s">
        <v>10</v>
      </c>
      <c r="O294" t="s">
        <v>10</v>
      </c>
      <c r="P294" t="s">
        <v>10</v>
      </c>
      <c r="Q294" t="s">
        <v>10</v>
      </c>
      <c r="S294" s="2" t="s">
        <v>158</v>
      </c>
      <c r="T294" s="31" t="s">
        <v>3810</v>
      </c>
    </row>
    <row r="295" spans="1:20" x14ac:dyDescent="0.35">
      <c r="A295" s="34" t="s">
        <v>3809</v>
      </c>
      <c r="B295" s="2">
        <v>11</v>
      </c>
      <c r="C295" t="s">
        <v>1281</v>
      </c>
      <c r="D295" t="s">
        <v>3797</v>
      </c>
      <c r="E295" t="s">
        <v>3</v>
      </c>
      <c r="F295" t="s">
        <v>3808</v>
      </c>
      <c r="G295" t="s">
        <v>2910</v>
      </c>
      <c r="H295" s="32">
        <v>15200</v>
      </c>
      <c r="I295" s="33">
        <v>0.1</v>
      </c>
      <c r="J295" s="32">
        <f t="shared" si="4"/>
        <v>13680</v>
      </c>
      <c r="K295" s="3">
        <v>0.152</v>
      </c>
      <c r="L295" s="2">
        <v>10</v>
      </c>
      <c r="M295" t="s">
        <v>9</v>
      </c>
      <c r="N295" t="s">
        <v>10</v>
      </c>
      <c r="O295" t="s">
        <v>10</v>
      </c>
      <c r="P295" t="s">
        <v>10</v>
      </c>
      <c r="Q295" t="s">
        <v>10</v>
      </c>
      <c r="S295" s="2" t="s">
        <v>158</v>
      </c>
      <c r="T295" s="31" t="s">
        <v>3807</v>
      </c>
    </row>
    <row r="296" spans="1:20" x14ac:dyDescent="0.35">
      <c r="A296" s="34" t="s">
        <v>3806</v>
      </c>
      <c r="B296" s="2">
        <v>11</v>
      </c>
      <c r="C296" t="s">
        <v>1281</v>
      </c>
      <c r="D296" t="s">
        <v>3797</v>
      </c>
      <c r="E296" t="s">
        <v>3</v>
      </c>
      <c r="F296" t="s">
        <v>3805</v>
      </c>
      <c r="G296" t="s">
        <v>3804</v>
      </c>
      <c r="H296" s="32">
        <v>5000</v>
      </c>
      <c r="I296" s="33">
        <v>0.1</v>
      </c>
      <c r="J296" s="32">
        <f t="shared" si="4"/>
        <v>4500</v>
      </c>
      <c r="K296" s="3">
        <v>0.1</v>
      </c>
      <c r="L296" s="2">
        <v>10</v>
      </c>
      <c r="M296" t="s">
        <v>9</v>
      </c>
      <c r="N296" t="s">
        <v>10</v>
      </c>
      <c r="O296" t="s">
        <v>10</v>
      </c>
      <c r="P296" t="s">
        <v>10</v>
      </c>
      <c r="Q296" t="s">
        <v>10</v>
      </c>
      <c r="S296" s="2" t="s">
        <v>163</v>
      </c>
      <c r="T296" s="31" t="s">
        <v>3803</v>
      </c>
    </row>
    <row r="297" spans="1:20" x14ac:dyDescent="0.35">
      <c r="A297" s="34" t="s">
        <v>3802</v>
      </c>
      <c r="B297" s="2">
        <v>11</v>
      </c>
      <c r="C297" t="s">
        <v>1281</v>
      </c>
      <c r="D297" t="s">
        <v>3797</v>
      </c>
      <c r="E297" t="s">
        <v>3</v>
      </c>
      <c r="F297" t="s">
        <v>3801</v>
      </c>
      <c r="G297" t="s">
        <v>3800</v>
      </c>
      <c r="H297" s="32">
        <v>13800</v>
      </c>
      <c r="I297" s="33">
        <v>0.1</v>
      </c>
      <c r="J297" s="32">
        <f t="shared" si="4"/>
        <v>12420</v>
      </c>
      <c r="K297" s="3">
        <v>0.13800000000000001</v>
      </c>
      <c r="L297" s="2">
        <v>10</v>
      </c>
      <c r="M297" t="s">
        <v>10</v>
      </c>
      <c r="N297" t="s">
        <v>10</v>
      </c>
      <c r="O297" t="s">
        <v>10</v>
      </c>
      <c r="P297" t="s">
        <v>10</v>
      </c>
      <c r="Q297" t="s">
        <v>10</v>
      </c>
      <c r="S297" s="2" t="s">
        <v>187</v>
      </c>
      <c r="T297" s="31" t="s">
        <v>3799</v>
      </c>
    </row>
    <row r="298" spans="1:20" x14ac:dyDescent="0.35">
      <c r="A298" s="34" t="s">
        <v>3798</v>
      </c>
      <c r="B298" s="2">
        <v>11</v>
      </c>
      <c r="C298" t="s">
        <v>1281</v>
      </c>
      <c r="D298" t="s">
        <v>3797</v>
      </c>
      <c r="E298" t="s">
        <v>3</v>
      </c>
      <c r="F298" t="s">
        <v>3796</v>
      </c>
      <c r="G298" t="s">
        <v>3795</v>
      </c>
      <c r="H298" s="32">
        <v>16000</v>
      </c>
      <c r="I298" s="33">
        <v>0.1</v>
      </c>
      <c r="J298" s="32">
        <f t="shared" si="4"/>
        <v>14400</v>
      </c>
      <c r="K298" s="3">
        <v>0.13500000000000001</v>
      </c>
      <c r="L298" s="2">
        <v>10</v>
      </c>
      <c r="M298" t="s">
        <v>9</v>
      </c>
      <c r="N298" t="s">
        <v>10</v>
      </c>
      <c r="O298" t="s">
        <v>10</v>
      </c>
      <c r="P298" t="s">
        <v>10</v>
      </c>
      <c r="Q298" t="s">
        <v>10</v>
      </c>
      <c r="S298" s="2" t="s">
        <v>145</v>
      </c>
      <c r="T298" s="31" t="s">
        <v>3794</v>
      </c>
    </row>
    <row r="299" spans="1:20" x14ac:dyDescent="0.35">
      <c r="A299" s="34" t="s">
        <v>3793</v>
      </c>
      <c r="B299" s="2">
        <v>8</v>
      </c>
      <c r="C299" t="s">
        <v>1254</v>
      </c>
      <c r="D299" t="s">
        <v>3779</v>
      </c>
      <c r="E299" t="s">
        <v>3</v>
      </c>
      <c r="F299" t="s">
        <v>3792</v>
      </c>
      <c r="G299" t="s">
        <v>3791</v>
      </c>
      <c r="H299" s="32">
        <v>20000</v>
      </c>
      <c r="I299" s="33">
        <v>0.15</v>
      </c>
      <c r="J299" s="32">
        <f t="shared" si="4"/>
        <v>17000</v>
      </c>
      <c r="K299" s="3">
        <v>0.16200000000000001</v>
      </c>
      <c r="L299" s="2">
        <v>7</v>
      </c>
      <c r="M299" t="s">
        <v>9</v>
      </c>
      <c r="N299" t="s">
        <v>10</v>
      </c>
      <c r="O299" t="s">
        <v>10</v>
      </c>
      <c r="P299" t="s">
        <v>10</v>
      </c>
      <c r="Q299" t="s">
        <v>10</v>
      </c>
      <c r="T299" s="31" t="s">
        <v>3790</v>
      </c>
    </row>
    <row r="300" spans="1:20" x14ac:dyDescent="0.35">
      <c r="A300" s="34" t="s">
        <v>3789</v>
      </c>
      <c r="B300" s="2">
        <v>8</v>
      </c>
      <c r="C300" t="s">
        <v>1254</v>
      </c>
      <c r="D300" t="s">
        <v>3335</v>
      </c>
      <c r="E300" t="s">
        <v>3</v>
      </c>
      <c r="F300" t="s">
        <v>3788</v>
      </c>
      <c r="G300" t="s">
        <v>2408</v>
      </c>
      <c r="H300" s="32">
        <v>13692</v>
      </c>
      <c r="I300" s="33">
        <v>0.15</v>
      </c>
      <c r="J300" s="32">
        <f t="shared" si="4"/>
        <v>11638.2</v>
      </c>
      <c r="K300" s="3">
        <v>7.0999999999999994E-2</v>
      </c>
      <c r="L300" s="2">
        <v>7</v>
      </c>
      <c r="M300" t="s">
        <v>9</v>
      </c>
      <c r="N300" t="s">
        <v>10</v>
      </c>
      <c r="O300" t="s">
        <v>10</v>
      </c>
      <c r="P300" t="s">
        <v>10</v>
      </c>
      <c r="Q300" t="s">
        <v>10</v>
      </c>
      <c r="T300" s="31"/>
    </row>
    <row r="301" spans="1:20" x14ac:dyDescent="0.35">
      <c r="A301" s="34" t="s">
        <v>3787</v>
      </c>
      <c r="B301" s="2">
        <v>8</v>
      </c>
      <c r="C301" t="s">
        <v>1254</v>
      </c>
      <c r="D301" t="s">
        <v>3779</v>
      </c>
      <c r="E301" t="s">
        <v>3</v>
      </c>
      <c r="F301" t="s">
        <v>3786</v>
      </c>
      <c r="G301" t="s">
        <v>3785</v>
      </c>
      <c r="H301" s="32">
        <v>45000</v>
      </c>
      <c r="I301" s="33">
        <v>0.15</v>
      </c>
      <c r="J301" s="32">
        <f t="shared" si="4"/>
        <v>38250</v>
      </c>
      <c r="K301" s="3">
        <v>0.34499999999999997</v>
      </c>
      <c r="L301" s="2">
        <v>6</v>
      </c>
      <c r="M301" t="s">
        <v>9</v>
      </c>
      <c r="N301" t="s">
        <v>10</v>
      </c>
      <c r="O301" t="s">
        <v>10</v>
      </c>
      <c r="P301" t="s">
        <v>10</v>
      </c>
      <c r="Q301" t="s">
        <v>10</v>
      </c>
      <c r="T301" s="31" t="s">
        <v>3784</v>
      </c>
    </row>
    <row r="302" spans="1:20" x14ac:dyDescent="0.35">
      <c r="A302" s="34" t="s">
        <v>3783</v>
      </c>
      <c r="B302" s="2">
        <v>8</v>
      </c>
      <c r="C302" t="s">
        <v>1254</v>
      </c>
      <c r="D302" t="s">
        <v>3335</v>
      </c>
      <c r="E302" t="s">
        <v>3</v>
      </c>
      <c r="F302" t="s">
        <v>3782</v>
      </c>
      <c r="G302" t="s">
        <v>3073</v>
      </c>
      <c r="H302" s="32">
        <v>14058</v>
      </c>
      <c r="I302" s="33">
        <v>0.15</v>
      </c>
      <c r="J302" s="32">
        <f t="shared" si="4"/>
        <v>11949.3</v>
      </c>
      <c r="K302" s="3">
        <v>0.129</v>
      </c>
      <c r="L302" s="2">
        <v>6</v>
      </c>
      <c r="M302" t="s">
        <v>9</v>
      </c>
      <c r="N302" t="s">
        <v>10</v>
      </c>
      <c r="O302" t="s">
        <v>10</v>
      </c>
      <c r="P302" t="s">
        <v>10</v>
      </c>
      <c r="Q302" t="s">
        <v>10</v>
      </c>
      <c r="T302" s="31" t="s">
        <v>3781</v>
      </c>
    </row>
    <row r="303" spans="1:20" x14ac:dyDescent="0.35">
      <c r="A303" s="34" t="s">
        <v>3780</v>
      </c>
      <c r="B303" s="2">
        <v>8</v>
      </c>
      <c r="C303" t="s">
        <v>1254</v>
      </c>
      <c r="D303" t="s">
        <v>3779</v>
      </c>
      <c r="E303" t="s">
        <v>3</v>
      </c>
      <c r="F303" t="s">
        <v>3778</v>
      </c>
      <c r="G303" t="s">
        <v>3777</v>
      </c>
      <c r="H303" s="32">
        <v>33000</v>
      </c>
      <c r="I303" s="33">
        <v>0.15</v>
      </c>
      <c r="J303" s="32">
        <f t="shared" si="4"/>
        <v>28050</v>
      </c>
      <c r="K303" s="3">
        <v>0.27800000000000002</v>
      </c>
      <c r="L303" s="2">
        <v>3</v>
      </c>
      <c r="M303" t="s">
        <v>9</v>
      </c>
      <c r="N303" t="s">
        <v>10</v>
      </c>
      <c r="O303" t="s">
        <v>10</v>
      </c>
      <c r="P303" t="s">
        <v>10</v>
      </c>
      <c r="Q303" t="s">
        <v>10</v>
      </c>
      <c r="T303" s="31" t="s">
        <v>3776</v>
      </c>
    </row>
    <row r="304" spans="1:20" x14ac:dyDescent="0.35">
      <c r="A304" s="34" t="s">
        <v>3775</v>
      </c>
      <c r="B304" s="2">
        <v>1</v>
      </c>
      <c r="C304" t="s">
        <v>1143</v>
      </c>
      <c r="D304" t="s">
        <v>3774</v>
      </c>
      <c r="E304" t="s">
        <v>3</v>
      </c>
      <c r="F304" t="s">
        <v>3773</v>
      </c>
      <c r="G304" t="s">
        <v>1146</v>
      </c>
      <c r="H304" s="32">
        <v>112994</v>
      </c>
      <c r="I304" s="33">
        <v>0.15</v>
      </c>
      <c r="J304" s="32">
        <f t="shared" si="4"/>
        <v>96044.9</v>
      </c>
      <c r="K304" s="3">
        <v>0.61199999999999999</v>
      </c>
      <c r="L304" s="2">
        <v>5</v>
      </c>
      <c r="M304" t="s">
        <v>9</v>
      </c>
      <c r="N304" t="s">
        <v>10</v>
      </c>
      <c r="O304" t="s">
        <v>10</v>
      </c>
      <c r="P304" t="s">
        <v>10</v>
      </c>
      <c r="Q304" t="s">
        <v>10</v>
      </c>
      <c r="T304" s="31" t="s">
        <v>3772</v>
      </c>
    </row>
    <row r="305" spans="1:20" x14ac:dyDescent="0.35">
      <c r="A305" s="34" t="s">
        <v>3771</v>
      </c>
      <c r="B305" s="2">
        <v>7</v>
      </c>
      <c r="C305" t="s">
        <v>1134</v>
      </c>
      <c r="D305" t="s">
        <v>3767</v>
      </c>
      <c r="E305" t="s">
        <v>3</v>
      </c>
      <c r="F305" t="s">
        <v>3770</v>
      </c>
      <c r="G305" t="s">
        <v>2984</v>
      </c>
      <c r="H305" s="32">
        <v>500000</v>
      </c>
      <c r="I305" s="33">
        <v>0.2</v>
      </c>
      <c r="J305" s="32">
        <f t="shared" si="4"/>
        <v>400000</v>
      </c>
      <c r="K305" s="3">
        <v>0.35</v>
      </c>
      <c r="L305" s="2">
        <v>7</v>
      </c>
      <c r="M305" t="s">
        <v>9</v>
      </c>
      <c r="N305" t="s">
        <v>10</v>
      </c>
      <c r="O305" t="s">
        <v>9</v>
      </c>
      <c r="P305" t="s">
        <v>10</v>
      </c>
      <c r="Q305" t="s">
        <v>10</v>
      </c>
      <c r="T305" s="31" t="s">
        <v>3769</v>
      </c>
    </row>
    <row r="306" spans="1:20" x14ac:dyDescent="0.35">
      <c r="A306" s="34" t="s">
        <v>3768</v>
      </c>
      <c r="B306" s="2">
        <v>7</v>
      </c>
      <c r="C306" t="s">
        <v>1134</v>
      </c>
      <c r="D306" t="s">
        <v>3767</v>
      </c>
      <c r="E306" t="s">
        <v>3</v>
      </c>
      <c r="F306" t="s">
        <v>3766</v>
      </c>
      <c r="G306" t="s">
        <v>3765</v>
      </c>
      <c r="H306" s="32">
        <v>61000</v>
      </c>
      <c r="I306" s="33">
        <v>0.2</v>
      </c>
      <c r="J306" s="32">
        <f t="shared" si="4"/>
        <v>48800</v>
      </c>
      <c r="K306" s="3">
        <v>0.17299999999999999</v>
      </c>
      <c r="L306" s="2">
        <v>7</v>
      </c>
      <c r="M306" t="s">
        <v>9</v>
      </c>
      <c r="N306" t="s">
        <v>10</v>
      </c>
      <c r="O306" t="s">
        <v>9</v>
      </c>
      <c r="P306" t="s">
        <v>10</v>
      </c>
      <c r="Q306" t="s">
        <v>9</v>
      </c>
      <c r="R306" t="s">
        <v>3764</v>
      </c>
      <c r="T306" s="31" t="s">
        <v>3763</v>
      </c>
    </row>
    <row r="307" spans="1:20" x14ac:dyDescent="0.35">
      <c r="A307" s="34" t="s">
        <v>3762</v>
      </c>
      <c r="B307" s="2">
        <v>10</v>
      </c>
      <c r="C307" t="s">
        <v>1118</v>
      </c>
      <c r="D307" t="s">
        <v>3739</v>
      </c>
      <c r="E307" t="s">
        <v>3</v>
      </c>
      <c r="F307" t="s">
        <v>3761</v>
      </c>
      <c r="G307" t="s">
        <v>3760</v>
      </c>
      <c r="H307" s="32">
        <v>16731.25</v>
      </c>
      <c r="I307" s="33">
        <v>0.1</v>
      </c>
      <c r="J307" s="32">
        <f t="shared" si="4"/>
        <v>15058.125</v>
      </c>
      <c r="K307" s="3">
        <v>6.3E-2</v>
      </c>
      <c r="L307" s="2">
        <v>10</v>
      </c>
      <c r="M307" t="s">
        <v>9</v>
      </c>
      <c r="N307" t="s">
        <v>10</v>
      </c>
      <c r="O307" t="s">
        <v>10</v>
      </c>
      <c r="P307" t="s">
        <v>10</v>
      </c>
      <c r="Q307" t="s">
        <v>10</v>
      </c>
      <c r="S307" s="2" t="s">
        <v>158</v>
      </c>
      <c r="T307" s="31" t="s">
        <v>3759</v>
      </c>
    </row>
    <row r="308" spans="1:20" x14ac:dyDescent="0.35">
      <c r="A308" s="34" t="s">
        <v>3758</v>
      </c>
      <c r="B308" s="2">
        <v>10</v>
      </c>
      <c r="C308" t="s">
        <v>1118</v>
      </c>
      <c r="D308" t="s">
        <v>3739</v>
      </c>
      <c r="E308" t="s">
        <v>3</v>
      </c>
      <c r="F308" t="s">
        <v>3738</v>
      </c>
      <c r="G308" t="s">
        <v>3737</v>
      </c>
      <c r="H308" s="32">
        <v>5855.75</v>
      </c>
      <c r="I308" s="33">
        <v>0.1</v>
      </c>
      <c r="J308" s="32">
        <f t="shared" si="4"/>
        <v>5270.1750000000002</v>
      </c>
      <c r="K308" s="3">
        <v>0.11700000000000001</v>
      </c>
      <c r="L308" s="2">
        <v>9</v>
      </c>
      <c r="M308" t="s">
        <v>10</v>
      </c>
      <c r="N308" t="s">
        <v>9</v>
      </c>
      <c r="O308" t="s">
        <v>9</v>
      </c>
      <c r="P308" t="s">
        <v>10</v>
      </c>
      <c r="Q308" t="s">
        <v>10</v>
      </c>
      <c r="T308" s="31" t="s">
        <v>3757</v>
      </c>
    </row>
    <row r="309" spans="1:20" x14ac:dyDescent="0.35">
      <c r="A309" s="34" t="s">
        <v>3756</v>
      </c>
      <c r="B309" s="2">
        <v>10</v>
      </c>
      <c r="C309" t="s">
        <v>1118</v>
      </c>
      <c r="D309" t="s">
        <v>3739</v>
      </c>
      <c r="E309" t="s">
        <v>3</v>
      </c>
      <c r="F309" t="s">
        <v>3755</v>
      </c>
      <c r="G309" t="s">
        <v>3754</v>
      </c>
      <c r="H309" s="32">
        <v>20076</v>
      </c>
      <c r="I309" s="33">
        <v>0.1</v>
      </c>
      <c r="J309" s="32">
        <f t="shared" si="4"/>
        <v>18068.400000000001</v>
      </c>
      <c r="K309" s="3">
        <v>0.36099999999999999</v>
      </c>
      <c r="L309" s="2">
        <v>9</v>
      </c>
      <c r="M309" t="s">
        <v>9</v>
      </c>
      <c r="N309" t="s">
        <v>10</v>
      </c>
      <c r="O309" t="s">
        <v>9</v>
      </c>
      <c r="P309" t="s">
        <v>10</v>
      </c>
      <c r="Q309" t="s">
        <v>10</v>
      </c>
      <c r="T309" s="31" t="s">
        <v>3753</v>
      </c>
    </row>
    <row r="310" spans="1:20" x14ac:dyDescent="0.35">
      <c r="A310" s="34" t="s">
        <v>3752</v>
      </c>
      <c r="B310" s="2">
        <v>10</v>
      </c>
      <c r="C310" t="s">
        <v>1118</v>
      </c>
      <c r="D310" t="s">
        <v>3739</v>
      </c>
      <c r="E310" t="s">
        <v>3</v>
      </c>
      <c r="F310" t="s">
        <v>3751</v>
      </c>
      <c r="G310" t="s">
        <v>3750</v>
      </c>
      <c r="H310" s="32">
        <v>6692</v>
      </c>
      <c r="I310" s="33">
        <v>0.1</v>
      </c>
      <c r="J310" s="32">
        <f t="shared" si="4"/>
        <v>6022.8</v>
      </c>
      <c r="K310" s="3">
        <v>9.0999999999999998E-2</v>
      </c>
      <c r="L310" s="2">
        <v>8</v>
      </c>
      <c r="M310" t="s">
        <v>9</v>
      </c>
      <c r="N310" t="s">
        <v>10</v>
      </c>
      <c r="O310" t="s">
        <v>10</v>
      </c>
      <c r="P310" t="s">
        <v>10</v>
      </c>
      <c r="Q310" t="s">
        <v>10</v>
      </c>
      <c r="T310" s="31" t="s">
        <v>3749</v>
      </c>
    </row>
    <row r="311" spans="1:20" x14ac:dyDescent="0.35">
      <c r="A311" s="34" t="s">
        <v>3748</v>
      </c>
      <c r="B311" s="2">
        <v>10</v>
      </c>
      <c r="C311" t="s">
        <v>1118</v>
      </c>
      <c r="D311" t="s">
        <v>3739</v>
      </c>
      <c r="E311" t="s">
        <v>3</v>
      </c>
      <c r="F311" t="s">
        <v>3747</v>
      </c>
      <c r="G311" t="s">
        <v>3746</v>
      </c>
      <c r="H311" s="32">
        <v>11511</v>
      </c>
      <c r="I311" s="33">
        <v>0.1</v>
      </c>
      <c r="J311" s="32">
        <f t="shared" si="4"/>
        <v>10359.9</v>
      </c>
      <c r="K311" s="3">
        <v>0.10100000000000001</v>
      </c>
      <c r="L311" s="2">
        <v>8</v>
      </c>
      <c r="M311" t="s">
        <v>9</v>
      </c>
      <c r="N311" t="s">
        <v>10</v>
      </c>
      <c r="O311" t="s">
        <v>10</v>
      </c>
      <c r="P311" t="s">
        <v>10</v>
      </c>
      <c r="Q311" t="s">
        <v>10</v>
      </c>
      <c r="T311" s="31" t="s">
        <v>3745</v>
      </c>
    </row>
    <row r="312" spans="1:20" x14ac:dyDescent="0.35">
      <c r="A312" s="34" t="s">
        <v>3744</v>
      </c>
      <c r="B312" s="2">
        <v>10</v>
      </c>
      <c r="C312" t="s">
        <v>1118</v>
      </c>
      <c r="D312" t="s">
        <v>3739</v>
      </c>
      <c r="E312" t="s">
        <v>3</v>
      </c>
      <c r="F312" t="s">
        <v>3738</v>
      </c>
      <c r="G312" t="s">
        <v>3737</v>
      </c>
      <c r="H312" s="32">
        <v>5855.75</v>
      </c>
      <c r="I312" s="33">
        <v>0.1</v>
      </c>
      <c r="J312" s="32">
        <f t="shared" si="4"/>
        <v>5270.1750000000002</v>
      </c>
      <c r="K312" s="3">
        <v>0.1</v>
      </c>
      <c r="L312" s="2">
        <v>8</v>
      </c>
      <c r="M312" t="s">
        <v>10</v>
      </c>
      <c r="N312" t="s">
        <v>9</v>
      </c>
      <c r="O312" t="s">
        <v>10</v>
      </c>
      <c r="P312" t="s">
        <v>10</v>
      </c>
      <c r="Q312" t="s">
        <v>10</v>
      </c>
      <c r="T312" s="31" t="s">
        <v>3743</v>
      </c>
    </row>
    <row r="313" spans="1:20" x14ac:dyDescent="0.35">
      <c r="A313" s="34" t="s">
        <v>3742</v>
      </c>
      <c r="B313" s="2">
        <v>10</v>
      </c>
      <c r="C313" t="s">
        <v>1118</v>
      </c>
      <c r="D313" t="s">
        <v>3739</v>
      </c>
      <c r="E313" t="s">
        <v>3</v>
      </c>
      <c r="F313" t="s">
        <v>3738</v>
      </c>
      <c r="G313" t="s">
        <v>3737</v>
      </c>
      <c r="H313" s="32">
        <v>5855.75</v>
      </c>
      <c r="I313" s="33">
        <v>0.1</v>
      </c>
      <c r="J313" s="32">
        <f t="shared" si="4"/>
        <v>5270.1750000000002</v>
      </c>
      <c r="K313" s="3">
        <v>0.1</v>
      </c>
      <c r="L313" s="2">
        <v>8</v>
      </c>
      <c r="M313" t="s">
        <v>10</v>
      </c>
      <c r="N313" t="s">
        <v>10</v>
      </c>
      <c r="O313" t="s">
        <v>10</v>
      </c>
      <c r="P313" t="s">
        <v>10</v>
      </c>
      <c r="Q313" t="s">
        <v>10</v>
      </c>
      <c r="T313" s="31" t="s">
        <v>3741</v>
      </c>
    </row>
    <row r="314" spans="1:20" x14ac:dyDescent="0.35">
      <c r="A314" s="34" t="s">
        <v>3740</v>
      </c>
      <c r="B314" s="2">
        <v>10</v>
      </c>
      <c r="C314" t="s">
        <v>1118</v>
      </c>
      <c r="D314" t="s">
        <v>3739</v>
      </c>
      <c r="E314" t="s">
        <v>3</v>
      </c>
      <c r="F314" t="s">
        <v>3738</v>
      </c>
      <c r="G314" t="s">
        <v>3737</v>
      </c>
      <c r="H314" s="32">
        <v>5855.75</v>
      </c>
      <c r="I314" s="33">
        <v>0.1</v>
      </c>
      <c r="J314" s="32">
        <f t="shared" si="4"/>
        <v>5270.1750000000002</v>
      </c>
      <c r="K314" s="3">
        <v>5.2999999999999999E-2</v>
      </c>
      <c r="L314" s="2">
        <v>7</v>
      </c>
      <c r="M314" t="s">
        <v>10</v>
      </c>
      <c r="N314" t="s">
        <v>9</v>
      </c>
      <c r="O314" t="s">
        <v>10</v>
      </c>
      <c r="P314" t="s">
        <v>10</v>
      </c>
      <c r="Q314" t="s">
        <v>10</v>
      </c>
      <c r="T314" s="31" t="s">
        <v>3736</v>
      </c>
    </row>
    <row r="315" spans="1:20" x14ac:dyDescent="0.35">
      <c r="A315" s="34" t="s">
        <v>3735</v>
      </c>
      <c r="B315" s="2">
        <v>4</v>
      </c>
      <c r="C315" t="s">
        <v>1101</v>
      </c>
      <c r="D315" t="s">
        <v>3730</v>
      </c>
      <c r="E315" t="s">
        <v>3</v>
      </c>
      <c r="F315" t="s">
        <v>3734</v>
      </c>
      <c r="G315" t="s">
        <v>3733</v>
      </c>
      <c r="H315" s="32">
        <v>38000</v>
      </c>
      <c r="I315" s="33">
        <v>0.15</v>
      </c>
      <c r="J315" s="32">
        <f t="shared" si="4"/>
        <v>32300</v>
      </c>
      <c r="K315" s="3">
        <v>0.33</v>
      </c>
      <c r="L315" s="2">
        <v>10</v>
      </c>
      <c r="M315" t="s">
        <v>9</v>
      </c>
      <c r="N315" t="s">
        <v>10</v>
      </c>
      <c r="O315" t="s">
        <v>10</v>
      </c>
      <c r="P315" t="s">
        <v>10</v>
      </c>
      <c r="Q315" t="s">
        <v>10</v>
      </c>
      <c r="S315" s="2" t="s">
        <v>145</v>
      </c>
      <c r="T315" s="31" t="s">
        <v>3732</v>
      </c>
    </row>
    <row r="316" spans="1:20" x14ac:dyDescent="0.35">
      <c r="A316" s="34" t="s">
        <v>3731</v>
      </c>
      <c r="B316" s="2">
        <v>4</v>
      </c>
      <c r="C316" t="s">
        <v>1101</v>
      </c>
      <c r="D316" t="s">
        <v>3730</v>
      </c>
      <c r="E316" t="s">
        <v>3</v>
      </c>
      <c r="F316" t="s">
        <v>3729</v>
      </c>
      <c r="G316" t="s">
        <v>3728</v>
      </c>
      <c r="H316" s="32">
        <v>35000</v>
      </c>
      <c r="I316" s="33">
        <v>0.15</v>
      </c>
      <c r="J316" s="32">
        <f t="shared" si="4"/>
        <v>29750</v>
      </c>
      <c r="K316" s="3">
        <v>0.36899999999999999</v>
      </c>
      <c r="L316" s="2">
        <v>10</v>
      </c>
      <c r="M316" t="s">
        <v>9</v>
      </c>
      <c r="N316" t="s">
        <v>10</v>
      </c>
      <c r="O316" t="s">
        <v>10</v>
      </c>
      <c r="P316" t="s">
        <v>10</v>
      </c>
      <c r="Q316" t="s">
        <v>10</v>
      </c>
      <c r="S316" s="2" t="s">
        <v>187</v>
      </c>
      <c r="T316" s="31" t="s">
        <v>3727</v>
      </c>
    </row>
    <row r="317" spans="1:20" x14ac:dyDescent="0.35">
      <c r="A317" s="34" t="s">
        <v>3726</v>
      </c>
      <c r="B317" s="2">
        <v>4</v>
      </c>
      <c r="C317" t="s">
        <v>1101</v>
      </c>
      <c r="D317" t="s">
        <v>3713</v>
      </c>
      <c r="E317" t="s">
        <v>3</v>
      </c>
      <c r="F317" t="s">
        <v>3725</v>
      </c>
      <c r="G317" t="s">
        <v>3724</v>
      </c>
      <c r="H317" s="32">
        <v>7479.2</v>
      </c>
      <c r="I317" s="33">
        <v>0.15</v>
      </c>
      <c r="J317" s="32">
        <f t="shared" si="4"/>
        <v>6357.32</v>
      </c>
      <c r="K317" s="3">
        <v>0.124</v>
      </c>
      <c r="L317" s="2">
        <v>10</v>
      </c>
      <c r="M317" t="s">
        <v>9</v>
      </c>
      <c r="N317" t="s">
        <v>10</v>
      </c>
      <c r="O317" t="s">
        <v>10</v>
      </c>
      <c r="P317" t="s">
        <v>10</v>
      </c>
      <c r="Q317" t="s">
        <v>10</v>
      </c>
      <c r="S317" s="2" t="s">
        <v>187</v>
      </c>
      <c r="T317" s="31" t="s">
        <v>3723</v>
      </c>
    </row>
    <row r="318" spans="1:20" x14ac:dyDescent="0.35">
      <c r="A318" s="34" t="s">
        <v>3722</v>
      </c>
      <c r="B318" s="2">
        <v>4</v>
      </c>
      <c r="C318" t="s">
        <v>1101</v>
      </c>
      <c r="D318" t="s">
        <v>3713</v>
      </c>
      <c r="E318" t="s">
        <v>3</v>
      </c>
      <c r="F318" t="s">
        <v>3721</v>
      </c>
      <c r="G318" t="s">
        <v>3720</v>
      </c>
      <c r="H318" s="32">
        <v>7847.7</v>
      </c>
      <c r="I318" s="33">
        <v>0.15</v>
      </c>
      <c r="J318" s="32">
        <f t="shared" si="4"/>
        <v>6670.5450000000001</v>
      </c>
      <c r="K318" s="3">
        <v>8.2000000000000003E-2</v>
      </c>
      <c r="L318" s="2">
        <v>10</v>
      </c>
      <c r="M318" t="s">
        <v>9</v>
      </c>
      <c r="N318" t="s">
        <v>10</v>
      </c>
      <c r="O318" t="s">
        <v>10</v>
      </c>
      <c r="P318" t="s">
        <v>10</v>
      </c>
      <c r="Q318" t="s">
        <v>10</v>
      </c>
      <c r="S318" s="2" t="s">
        <v>158</v>
      </c>
      <c r="T318" s="31" t="s">
        <v>3719</v>
      </c>
    </row>
    <row r="319" spans="1:20" x14ac:dyDescent="0.35">
      <c r="A319" s="34" t="s">
        <v>3718</v>
      </c>
      <c r="B319" s="2">
        <v>4</v>
      </c>
      <c r="C319" t="s">
        <v>1101</v>
      </c>
      <c r="D319" t="s">
        <v>3713</v>
      </c>
      <c r="E319" t="s">
        <v>3</v>
      </c>
      <c r="F319" t="s">
        <v>3717</v>
      </c>
      <c r="G319" t="s">
        <v>3716</v>
      </c>
      <c r="H319" s="32">
        <v>5321</v>
      </c>
      <c r="I319" s="33">
        <v>0.15</v>
      </c>
      <c r="J319" s="32">
        <f t="shared" si="4"/>
        <v>4522.8500000000004</v>
      </c>
      <c r="K319" s="3">
        <v>0.17199999999999999</v>
      </c>
      <c r="L319" s="2">
        <v>10</v>
      </c>
      <c r="M319" t="s">
        <v>9</v>
      </c>
      <c r="N319" t="s">
        <v>10</v>
      </c>
      <c r="O319" t="s">
        <v>10</v>
      </c>
      <c r="P319" t="s">
        <v>10</v>
      </c>
      <c r="Q319" t="s">
        <v>10</v>
      </c>
      <c r="S319" s="2" t="s">
        <v>163</v>
      </c>
      <c r="T319" s="31" t="s">
        <v>3715</v>
      </c>
    </row>
    <row r="320" spans="1:20" x14ac:dyDescent="0.35">
      <c r="A320" s="34" t="s">
        <v>3714</v>
      </c>
      <c r="B320" s="2">
        <v>4</v>
      </c>
      <c r="C320" t="s">
        <v>1101</v>
      </c>
      <c r="D320" t="s">
        <v>3713</v>
      </c>
      <c r="E320" t="s">
        <v>3</v>
      </c>
      <c r="F320" t="s">
        <v>3712</v>
      </c>
      <c r="G320" t="s">
        <v>3134</v>
      </c>
      <c r="H320" s="32">
        <v>4530.1000000000004</v>
      </c>
      <c r="I320" s="33">
        <v>0.15</v>
      </c>
      <c r="J320" s="32">
        <f t="shared" si="4"/>
        <v>3850.5850000000005</v>
      </c>
      <c r="K320" s="3">
        <v>6.0999999999999999E-2</v>
      </c>
      <c r="L320" s="2">
        <v>9</v>
      </c>
      <c r="M320" t="s">
        <v>9</v>
      </c>
      <c r="N320" t="s">
        <v>10</v>
      </c>
      <c r="O320" t="s">
        <v>10</v>
      </c>
      <c r="P320" t="s">
        <v>10</v>
      </c>
      <c r="Q320" t="s">
        <v>10</v>
      </c>
      <c r="T320" s="31" t="s">
        <v>3711</v>
      </c>
    </row>
    <row r="321" spans="1:20" x14ac:dyDescent="0.35">
      <c r="A321" s="34" t="s">
        <v>3710</v>
      </c>
      <c r="B321" s="2">
        <v>1</v>
      </c>
      <c r="C321" t="s">
        <v>1096</v>
      </c>
      <c r="D321" t="s">
        <v>1760</v>
      </c>
      <c r="E321" t="s">
        <v>3</v>
      </c>
      <c r="F321" t="s">
        <v>3709</v>
      </c>
      <c r="G321" t="s">
        <v>3708</v>
      </c>
      <c r="H321" s="32">
        <v>84000</v>
      </c>
      <c r="I321" s="33">
        <v>0.17499999999999999</v>
      </c>
      <c r="J321" s="32">
        <f t="shared" si="4"/>
        <v>69300</v>
      </c>
      <c r="K321" s="3">
        <v>0.498</v>
      </c>
      <c r="L321" s="2">
        <v>7</v>
      </c>
      <c r="M321" t="s">
        <v>9</v>
      </c>
      <c r="N321" t="s">
        <v>10</v>
      </c>
      <c r="O321" t="s">
        <v>10</v>
      </c>
      <c r="P321" t="s">
        <v>10</v>
      </c>
      <c r="Q321" t="s">
        <v>10</v>
      </c>
      <c r="T321" s="31" t="s">
        <v>3707</v>
      </c>
    </row>
    <row r="322" spans="1:20" x14ac:dyDescent="0.35">
      <c r="A322" s="34" t="s">
        <v>3706</v>
      </c>
      <c r="B322" s="2">
        <v>1</v>
      </c>
      <c r="C322" t="s">
        <v>1096</v>
      </c>
      <c r="D322" t="s">
        <v>1760</v>
      </c>
      <c r="E322" t="s">
        <v>3</v>
      </c>
      <c r="F322" t="s">
        <v>3705</v>
      </c>
      <c r="G322" t="s">
        <v>3704</v>
      </c>
      <c r="H322" s="32">
        <v>74000</v>
      </c>
      <c r="I322" s="33">
        <v>0.17499999999999999</v>
      </c>
      <c r="J322" s="32">
        <f t="shared" ref="J322:J385" si="5">SUM(H322-H322*I322)</f>
        <v>61050</v>
      </c>
      <c r="K322" s="3">
        <v>0.44900000000000001</v>
      </c>
      <c r="L322" s="2">
        <v>7</v>
      </c>
      <c r="M322" t="s">
        <v>9</v>
      </c>
      <c r="N322" t="s">
        <v>9</v>
      </c>
      <c r="O322" t="s">
        <v>10</v>
      </c>
      <c r="P322" t="s">
        <v>10</v>
      </c>
      <c r="Q322" t="s">
        <v>10</v>
      </c>
      <c r="T322" s="31" t="s">
        <v>3703</v>
      </c>
    </row>
    <row r="323" spans="1:20" x14ac:dyDescent="0.35">
      <c r="A323" s="34" t="s">
        <v>3702</v>
      </c>
      <c r="B323" s="2">
        <v>9</v>
      </c>
      <c r="C323" t="s">
        <v>1070</v>
      </c>
      <c r="D323" t="s">
        <v>3701</v>
      </c>
      <c r="E323" t="s">
        <v>3</v>
      </c>
      <c r="F323" t="s">
        <v>3700</v>
      </c>
      <c r="G323" t="s">
        <v>3699</v>
      </c>
      <c r="H323" s="32">
        <v>226560</v>
      </c>
      <c r="I323" s="33">
        <v>0.15</v>
      </c>
      <c r="J323" s="32">
        <f t="shared" si="5"/>
        <v>192576</v>
      </c>
      <c r="K323" s="3">
        <v>1.2390000000000001</v>
      </c>
      <c r="L323" s="2">
        <v>9</v>
      </c>
      <c r="M323" t="s">
        <v>9</v>
      </c>
      <c r="N323" t="s">
        <v>10</v>
      </c>
      <c r="O323" t="s">
        <v>10</v>
      </c>
      <c r="P323" t="s">
        <v>10</v>
      </c>
      <c r="Q323" t="s">
        <v>10</v>
      </c>
      <c r="T323" s="31" t="s">
        <v>3698</v>
      </c>
    </row>
    <row r="324" spans="1:20" x14ac:dyDescent="0.35">
      <c r="A324" s="34" t="s">
        <v>3697</v>
      </c>
      <c r="B324" s="2">
        <v>1</v>
      </c>
      <c r="C324" t="s">
        <v>1045</v>
      </c>
      <c r="D324" t="s">
        <v>3680</v>
      </c>
      <c r="E324" t="s">
        <v>3</v>
      </c>
      <c r="F324" t="s">
        <v>3696</v>
      </c>
      <c r="G324" t="s">
        <v>3695</v>
      </c>
      <c r="H324" s="32">
        <v>122087</v>
      </c>
      <c r="I324" s="33">
        <v>0.17499999999999999</v>
      </c>
      <c r="J324" s="32">
        <f t="shared" si="5"/>
        <v>100721.77499999999</v>
      </c>
      <c r="K324" s="3">
        <v>0.42299999999999999</v>
      </c>
      <c r="L324" s="2">
        <v>8</v>
      </c>
      <c r="M324" t="s">
        <v>9</v>
      </c>
      <c r="N324" t="s">
        <v>10</v>
      </c>
      <c r="O324" t="s">
        <v>10</v>
      </c>
      <c r="P324" t="s">
        <v>10</v>
      </c>
      <c r="Q324" t="s">
        <v>10</v>
      </c>
      <c r="T324" s="31" t="s">
        <v>3694</v>
      </c>
    </row>
    <row r="325" spans="1:20" x14ac:dyDescent="0.35">
      <c r="A325" s="34" t="s">
        <v>3693</v>
      </c>
      <c r="B325" s="2">
        <v>1</v>
      </c>
      <c r="C325" t="s">
        <v>1045</v>
      </c>
      <c r="D325" t="s">
        <v>3680</v>
      </c>
      <c r="E325" t="s">
        <v>3</v>
      </c>
      <c r="F325" t="s">
        <v>3692</v>
      </c>
      <c r="G325" t="s">
        <v>3691</v>
      </c>
      <c r="H325" s="32">
        <v>87205</v>
      </c>
      <c r="I325" s="33">
        <v>0.17499999999999999</v>
      </c>
      <c r="J325" s="32">
        <f t="shared" si="5"/>
        <v>71944.125</v>
      </c>
      <c r="K325" s="3">
        <v>0.19500000000000001</v>
      </c>
      <c r="L325" s="2">
        <v>7</v>
      </c>
      <c r="M325" t="s">
        <v>9</v>
      </c>
      <c r="N325" t="s">
        <v>10</v>
      </c>
      <c r="O325" t="s">
        <v>10</v>
      </c>
      <c r="P325" t="s">
        <v>10</v>
      </c>
      <c r="Q325" t="s">
        <v>10</v>
      </c>
      <c r="T325" s="31" t="s">
        <v>3690</v>
      </c>
    </row>
    <row r="326" spans="1:20" x14ac:dyDescent="0.35">
      <c r="A326" s="34" t="s">
        <v>3689</v>
      </c>
      <c r="B326" s="2">
        <v>1</v>
      </c>
      <c r="C326" t="s">
        <v>1045</v>
      </c>
      <c r="D326" t="s">
        <v>3680</v>
      </c>
      <c r="E326" t="s">
        <v>3</v>
      </c>
      <c r="F326" t="s">
        <v>3688</v>
      </c>
      <c r="G326" t="s">
        <v>3687</v>
      </c>
      <c r="H326" s="32">
        <v>139528</v>
      </c>
      <c r="I326" s="33">
        <v>0.17499999999999999</v>
      </c>
      <c r="J326" s="32">
        <f t="shared" si="5"/>
        <v>115110.6</v>
      </c>
      <c r="K326" s="3">
        <v>0.49</v>
      </c>
      <c r="L326" s="2">
        <v>7</v>
      </c>
      <c r="M326" t="s">
        <v>9</v>
      </c>
      <c r="N326" t="s">
        <v>10</v>
      </c>
      <c r="O326" t="s">
        <v>10</v>
      </c>
      <c r="P326" t="s">
        <v>10</v>
      </c>
      <c r="Q326" t="s">
        <v>10</v>
      </c>
      <c r="T326" s="31" t="s">
        <v>3686</v>
      </c>
    </row>
    <row r="327" spans="1:20" x14ac:dyDescent="0.35">
      <c r="A327" s="34" t="s">
        <v>3685</v>
      </c>
      <c r="B327" s="2">
        <v>1</v>
      </c>
      <c r="C327" t="s">
        <v>1045</v>
      </c>
      <c r="D327" t="s">
        <v>3680</v>
      </c>
      <c r="E327" t="s">
        <v>3</v>
      </c>
      <c r="F327" t="s">
        <v>3684</v>
      </c>
      <c r="G327" t="s">
        <v>3683</v>
      </c>
      <c r="H327" s="32">
        <v>78484.5</v>
      </c>
      <c r="I327" s="33">
        <v>0.17499999999999999</v>
      </c>
      <c r="J327" s="32">
        <f t="shared" si="5"/>
        <v>64749.712500000001</v>
      </c>
      <c r="K327" s="3">
        <v>0.21099999999999999</v>
      </c>
      <c r="L327" s="2">
        <v>7</v>
      </c>
      <c r="M327" t="s">
        <v>9</v>
      </c>
      <c r="N327" t="s">
        <v>10</v>
      </c>
      <c r="O327" t="s">
        <v>10</v>
      </c>
      <c r="P327" t="s">
        <v>10</v>
      </c>
      <c r="Q327" t="s">
        <v>10</v>
      </c>
      <c r="T327" s="31" t="s">
        <v>3682</v>
      </c>
    </row>
    <row r="328" spans="1:20" x14ac:dyDescent="0.35">
      <c r="A328" s="34" t="s">
        <v>3681</v>
      </c>
      <c r="B328" s="2">
        <v>1</v>
      </c>
      <c r="C328" t="s">
        <v>1045</v>
      </c>
      <c r="D328" t="s">
        <v>3680</v>
      </c>
      <c r="E328" t="s">
        <v>3</v>
      </c>
      <c r="F328" t="s">
        <v>3679</v>
      </c>
      <c r="G328" t="s">
        <v>3678</v>
      </c>
      <c r="H328" s="32">
        <v>165690</v>
      </c>
      <c r="I328" s="33">
        <v>0.17499999999999999</v>
      </c>
      <c r="J328" s="32">
        <f t="shared" si="5"/>
        <v>136694.25</v>
      </c>
      <c r="K328" s="3">
        <v>0.40600000000000003</v>
      </c>
      <c r="L328" s="2">
        <v>6</v>
      </c>
      <c r="M328" t="s">
        <v>9</v>
      </c>
      <c r="N328" t="s">
        <v>10</v>
      </c>
      <c r="O328" t="s">
        <v>10</v>
      </c>
      <c r="P328" t="s">
        <v>10</v>
      </c>
      <c r="Q328" t="s">
        <v>10</v>
      </c>
      <c r="T328" s="31" t="s">
        <v>3677</v>
      </c>
    </row>
    <row r="329" spans="1:20" x14ac:dyDescent="0.35">
      <c r="A329" s="34" t="s">
        <v>3676</v>
      </c>
      <c r="B329" s="2">
        <v>10</v>
      </c>
      <c r="C329" t="s">
        <v>957</v>
      </c>
      <c r="D329" t="s">
        <v>3675</v>
      </c>
      <c r="E329" t="s">
        <v>3</v>
      </c>
      <c r="F329" t="s">
        <v>3674</v>
      </c>
      <c r="G329" t="s">
        <v>3673</v>
      </c>
      <c r="H329" s="32">
        <v>21000</v>
      </c>
      <c r="I329" s="33">
        <v>0.125</v>
      </c>
      <c r="J329" s="32">
        <f t="shared" si="5"/>
        <v>18375</v>
      </c>
      <c r="K329" s="3">
        <v>0.2</v>
      </c>
      <c r="L329" s="2">
        <v>9</v>
      </c>
      <c r="M329" t="s">
        <v>9</v>
      </c>
      <c r="N329" t="s">
        <v>10</v>
      </c>
      <c r="O329" t="s">
        <v>10</v>
      </c>
      <c r="P329" t="s">
        <v>10</v>
      </c>
      <c r="Q329" t="s">
        <v>10</v>
      </c>
      <c r="T329" s="31" t="s">
        <v>3672</v>
      </c>
    </row>
    <row r="330" spans="1:20" x14ac:dyDescent="0.35">
      <c r="A330" s="34" t="s">
        <v>3671</v>
      </c>
      <c r="B330" s="2">
        <v>7</v>
      </c>
      <c r="C330" t="s">
        <v>936</v>
      </c>
      <c r="D330" t="s">
        <v>3585</v>
      </c>
      <c r="E330" t="s">
        <v>3</v>
      </c>
      <c r="F330" t="s">
        <v>3670</v>
      </c>
      <c r="G330" t="s">
        <v>3161</v>
      </c>
      <c r="H330" s="32">
        <v>13000</v>
      </c>
      <c r="I330" s="33">
        <v>0.17499999999999999</v>
      </c>
      <c r="J330" s="32">
        <f t="shared" si="5"/>
        <v>10725</v>
      </c>
      <c r="K330" s="3">
        <v>0.124</v>
      </c>
      <c r="L330" s="2">
        <v>10</v>
      </c>
      <c r="M330" t="s">
        <v>9</v>
      </c>
      <c r="N330" t="s">
        <v>10</v>
      </c>
      <c r="O330" t="s">
        <v>10</v>
      </c>
      <c r="P330" t="s">
        <v>10</v>
      </c>
      <c r="Q330" t="s">
        <v>10</v>
      </c>
      <c r="S330" s="2" t="s">
        <v>187</v>
      </c>
      <c r="T330" s="31" t="s">
        <v>3669</v>
      </c>
    </row>
    <row r="331" spans="1:20" x14ac:dyDescent="0.35">
      <c r="A331" s="34" t="s">
        <v>3668</v>
      </c>
      <c r="B331" s="2">
        <v>7</v>
      </c>
      <c r="C331" t="s">
        <v>936</v>
      </c>
      <c r="D331" t="s">
        <v>3618</v>
      </c>
      <c r="E331" t="s">
        <v>3</v>
      </c>
      <c r="F331" t="s">
        <v>3667</v>
      </c>
      <c r="G331" t="s">
        <v>3666</v>
      </c>
      <c r="H331" s="32">
        <v>102486</v>
      </c>
      <c r="I331" s="33">
        <v>0.17499999999999999</v>
      </c>
      <c r="J331" s="32">
        <f t="shared" si="5"/>
        <v>84550.95</v>
      </c>
      <c r="K331" s="3">
        <v>0.377</v>
      </c>
      <c r="L331" s="2">
        <v>9</v>
      </c>
      <c r="M331" t="s">
        <v>9</v>
      </c>
      <c r="N331" t="s">
        <v>10</v>
      </c>
      <c r="O331" t="s">
        <v>10</v>
      </c>
      <c r="P331" t="s">
        <v>10</v>
      </c>
      <c r="Q331" t="s">
        <v>10</v>
      </c>
      <c r="T331" s="31" t="s">
        <v>3665</v>
      </c>
    </row>
    <row r="332" spans="1:20" x14ac:dyDescent="0.35">
      <c r="A332" s="34" t="s">
        <v>3664</v>
      </c>
      <c r="B332" s="2">
        <v>7</v>
      </c>
      <c r="C332" t="s">
        <v>936</v>
      </c>
      <c r="D332" t="s">
        <v>3618</v>
      </c>
      <c r="E332" t="s">
        <v>3</v>
      </c>
      <c r="F332" t="s">
        <v>3663</v>
      </c>
      <c r="G332" t="s">
        <v>3662</v>
      </c>
      <c r="H332" s="32">
        <v>20375</v>
      </c>
      <c r="I332" s="33">
        <v>0.17499999999999999</v>
      </c>
      <c r="J332" s="32">
        <f t="shared" si="5"/>
        <v>16809.375</v>
      </c>
      <c r="K332" s="3">
        <v>7.8E-2</v>
      </c>
      <c r="L332" s="2">
        <v>9</v>
      </c>
      <c r="M332" t="s">
        <v>9</v>
      </c>
      <c r="N332" t="s">
        <v>10</v>
      </c>
      <c r="O332" t="s">
        <v>10</v>
      </c>
      <c r="P332" t="s">
        <v>10</v>
      </c>
      <c r="Q332" t="s">
        <v>10</v>
      </c>
      <c r="T332" s="31" t="s">
        <v>3661</v>
      </c>
    </row>
    <row r="333" spans="1:20" x14ac:dyDescent="0.35">
      <c r="A333" s="34" t="s">
        <v>3660</v>
      </c>
      <c r="B333" s="2">
        <v>7</v>
      </c>
      <c r="C333" t="s">
        <v>936</v>
      </c>
      <c r="D333" t="s">
        <v>3618</v>
      </c>
      <c r="E333" t="s">
        <v>3</v>
      </c>
      <c r="F333" t="s">
        <v>3659</v>
      </c>
      <c r="G333" t="s">
        <v>3658</v>
      </c>
      <c r="H333" s="32">
        <v>20990</v>
      </c>
      <c r="I333" s="33">
        <v>0.17499999999999999</v>
      </c>
      <c r="J333" s="32">
        <f t="shared" si="5"/>
        <v>17316.75</v>
      </c>
      <c r="K333" s="3">
        <v>0.14299999999999999</v>
      </c>
      <c r="L333" s="2">
        <v>8</v>
      </c>
      <c r="M333" t="s">
        <v>9</v>
      </c>
      <c r="N333" t="s">
        <v>10</v>
      </c>
      <c r="O333" t="s">
        <v>10</v>
      </c>
      <c r="P333" t="s">
        <v>10</v>
      </c>
      <c r="Q333" t="s">
        <v>10</v>
      </c>
      <c r="T333" s="31" t="s">
        <v>3657</v>
      </c>
    </row>
    <row r="334" spans="1:20" x14ac:dyDescent="0.35">
      <c r="A334" s="34" t="s">
        <v>3656</v>
      </c>
      <c r="B334" s="2">
        <v>7</v>
      </c>
      <c r="C334" t="s">
        <v>936</v>
      </c>
      <c r="D334" t="s">
        <v>3618</v>
      </c>
      <c r="E334" t="s">
        <v>3</v>
      </c>
      <c r="F334" t="s">
        <v>3655</v>
      </c>
      <c r="G334" t="s">
        <v>3654</v>
      </c>
      <c r="H334" s="32">
        <v>51944</v>
      </c>
      <c r="I334" s="33">
        <v>0.17499999999999999</v>
      </c>
      <c r="J334" s="32">
        <f t="shared" si="5"/>
        <v>42853.8</v>
      </c>
      <c r="K334" s="3">
        <v>0.1</v>
      </c>
      <c r="L334" s="2">
        <v>8</v>
      </c>
      <c r="M334" t="s">
        <v>9</v>
      </c>
      <c r="N334" t="s">
        <v>10</v>
      </c>
      <c r="O334" t="s">
        <v>9</v>
      </c>
      <c r="P334" t="s">
        <v>10</v>
      </c>
      <c r="Q334" t="s">
        <v>10</v>
      </c>
      <c r="T334" s="31" t="s">
        <v>3653</v>
      </c>
    </row>
    <row r="335" spans="1:20" x14ac:dyDescent="0.35">
      <c r="A335" s="34" t="s">
        <v>3652</v>
      </c>
      <c r="B335" s="2">
        <v>7</v>
      </c>
      <c r="C335" t="s">
        <v>936</v>
      </c>
      <c r="D335" t="s">
        <v>3618</v>
      </c>
      <c r="E335" t="s">
        <v>3</v>
      </c>
      <c r="F335" t="s">
        <v>3651</v>
      </c>
      <c r="G335" t="s">
        <v>3650</v>
      </c>
      <c r="H335" s="32">
        <v>73500</v>
      </c>
      <c r="I335" s="33">
        <v>0.17499999999999999</v>
      </c>
      <c r="J335" s="32">
        <f t="shared" si="5"/>
        <v>60637.5</v>
      </c>
      <c r="K335" s="3">
        <v>0.317</v>
      </c>
      <c r="L335" s="2">
        <v>8</v>
      </c>
      <c r="M335" t="s">
        <v>9</v>
      </c>
      <c r="N335" t="s">
        <v>10</v>
      </c>
      <c r="O335" t="s">
        <v>10</v>
      </c>
      <c r="P335" t="s">
        <v>10</v>
      </c>
      <c r="Q335" t="s">
        <v>10</v>
      </c>
      <c r="T335" s="31" t="s">
        <v>3649</v>
      </c>
    </row>
    <row r="336" spans="1:20" x14ac:dyDescent="0.35">
      <c r="A336" s="34" t="s">
        <v>3648</v>
      </c>
      <c r="B336" s="2">
        <v>7</v>
      </c>
      <c r="C336" t="s">
        <v>936</v>
      </c>
      <c r="D336" t="s">
        <v>3618</v>
      </c>
      <c r="E336" t="s">
        <v>3</v>
      </c>
      <c r="F336" t="s">
        <v>3647</v>
      </c>
      <c r="G336" t="s">
        <v>3646</v>
      </c>
      <c r="H336" s="32">
        <v>74607</v>
      </c>
      <c r="I336" s="33">
        <v>0.17499999999999999</v>
      </c>
      <c r="J336" s="32">
        <f t="shared" si="5"/>
        <v>61550.775000000001</v>
      </c>
      <c r="K336" s="3">
        <v>0.22700000000000001</v>
      </c>
      <c r="L336" s="2">
        <v>7</v>
      </c>
      <c r="M336" t="s">
        <v>9</v>
      </c>
      <c r="N336" t="s">
        <v>10</v>
      </c>
      <c r="O336" t="s">
        <v>10</v>
      </c>
      <c r="P336" t="s">
        <v>10</v>
      </c>
      <c r="Q336" t="s">
        <v>10</v>
      </c>
      <c r="T336" s="31" t="s">
        <v>2804</v>
      </c>
    </row>
    <row r="337" spans="1:20" x14ac:dyDescent="0.35">
      <c r="A337" s="34" t="s">
        <v>3645</v>
      </c>
      <c r="B337" s="2">
        <v>7</v>
      </c>
      <c r="C337" t="s">
        <v>936</v>
      </c>
      <c r="D337" t="s">
        <v>3618</v>
      </c>
      <c r="E337" t="s">
        <v>3</v>
      </c>
      <c r="F337" t="s">
        <v>3644</v>
      </c>
      <c r="G337" t="s">
        <v>3643</v>
      </c>
      <c r="H337" s="32">
        <v>72318</v>
      </c>
      <c r="I337" s="33">
        <v>0.17499999999999999</v>
      </c>
      <c r="J337" s="32">
        <f t="shared" si="5"/>
        <v>59662.35</v>
      </c>
      <c r="K337" s="3">
        <v>0.153</v>
      </c>
      <c r="L337" s="2">
        <v>7</v>
      </c>
      <c r="M337" t="s">
        <v>9</v>
      </c>
      <c r="N337" t="s">
        <v>10</v>
      </c>
      <c r="O337" t="s">
        <v>10</v>
      </c>
      <c r="P337" t="s">
        <v>10</v>
      </c>
      <c r="Q337" t="s">
        <v>10</v>
      </c>
      <c r="T337" s="31" t="s">
        <v>3642</v>
      </c>
    </row>
    <row r="338" spans="1:20" x14ac:dyDescent="0.35">
      <c r="A338" s="34" t="s">
        <v>3641</v>
      </c>
      <c r="B338" s="2">
        <v>7</v>
      </c>
      <c r="C338" t="s">
        <v>936</v>
      </c>
      <c r="D338" t="s">
        <v>3585</v>
      </c>
      <c r="E338" t="s">
        <v>3</v>
      </c>
      <c r="F338" t="s">
        <v>3640</v>
      </c>
      <c r="G338" t="s">
        <v>3146</v>
      </c>
      <c r="H338" s="32">
        <v>13000</v>
      </c>
      <c r="I338" s="33">
        <v>0.17499999999999999</v>
      </c>
      <c r="J338" s="32">
        <f t="shared" si="5"/>
        <v>10725</v>
      </c>
      <c r="K338" s="3">
        <v>0.161</v>
      </c>
      <c r="L338" s="2">
        <v>7</v>
      </c>
      <c r="M338" t="s">
        <v>9</v>
      </c>
      <c r="N338" t="s">
        <v>10</v>
      </c>
      <c r="O338" t="s">
        <v>10</v>
      </c>
      <c r="P338" t="s">
        <v>10</v>
      </c>
      <c r="Q338" t="s">
        <v>10</v>
      </c>
      <c r="T338" s="31" t="s">
        <v>3639</v>
      </c>
    </row>
    <row r="339" spans="1:20" x14ac:dyDescent="0.35">
      <c r="A339" s="34" t="s">
        <v>3638</v>
      </c>
      <c r="B339" s="2">
        <v>7</v>
      </c>
      <c r="C339" t="s">
        <v>936</v>
      </c>
      <c r="D339" t="s">
        <v>3585</v>
      </c>
      <c r="E339" t="s">
        <v>3</v>
      </c>
      <c r="F339" t="s">
        <v>3637</v>
      </c>
      <c r="G339" t="s">
        <v>3636</v>
      </c>
      <c r="H339" s="32">
        <v>9000</v>
      </c>
      <c r="I339" s="33">
        <v>0.17499999999999999</v>
      </c>
      <c r="J339" s="32">
        <f t="shared" si="5"/>
        <v>7425</v>
      </c>
      <c r="K339" s="3">
        <v>9.2999999999999999E-2</v>
      </c>
      <c r="L339" s="2">
        <v>7</v>
      </c>
      <c r="M339" t="s">
        <v>9</v>
      </c>
      <c r="N339" t="s">
        <v>10</v>
      </c>
      <c r="O339" t="s">
        <v>10</v>
      </c>
      <c r="P339" t="s">
        <v>10</v>
      </c>
      <c r="Q339" t="s">
        <v>10</v>
      </c>
      <c r="T339" s="31" t="s">
        <v>3635</v>
      </c>
    </row>
    <row r="340" spans="1:20" x14ac:dyDescent="0.35">
      <c r="A340" s="34" t="s">
        <v>3634</v>
      </c>
      <c r="B340" s="2">
        <v>7</v>
      </c>
      <c r="C340" t="s">
        <v>936</v>
      </c>
      <c r="D340" t="s">
        <v>3585</v>
      </c>
      <c r="E340" t="s">
        <v>3</v>
      </c>
      <c r="F340" t="s">
        <v>3633</v>
      </c>
      <c r="G340" t="s">
        <v>3632</v>
      </c>
      <c r="H340" s="32">
        <v>8800</v>
      </c>
      <c r="I340" s="33">
        <v>0.17499999999999999</v>
      </c>
      <c r="J340" s="32">
        <f t="shared" si="5"/>
        <v>7260</v>
      </c>
      <c r="K340" s="3">
        <v>8.2000000000000003E-2</v>
      </c>
      <c r="L340" s="2">
        <v>7</v>
      </c>
      <c r="M340" t="s">
        <v>9</v>
      </c>
      <c r="N340" t="s">
        <v>10</v>
      </c>
      <c r="O340" t="s">
        <v>10</v>
      </c>
      <c r="P340" t="s">
        <v>10</v>
      </c>
      <c r="Q340" t="s">
        <v>10</v>
      </c>
      <c r="T340" s="31" t="s">
        <v>3631</v>
      </c>
    </row>
    <row r="341" spans="1:20" x14ac:dyDescent="0.35">
      <c r="A341" s="34" t="s">
        <v>3630</v>
      </c>
      <c r="B341" s="2">
        <v>7</v>
      </c>
      <c r="C341" t="s">
        <v>936</v>
      </c>
      <c r="D341" t="s">
        <v>3585</v>
      </c>
      <c r="E341" t="s">
        <v>3</v>
      </c>
      <c r="F341" t="s">
        <v>3629</v>
      </c>
      <c r="G341" t="s">
        <v>3628</v>
      </c>
      <c r="H341" s="32">
        <v>29000</v>
      </c>
      <c r="I341" s="33">
        <v>0.17499999999999999</v>
      </c>
      <c r="J341" s="32">
        <f t="shared" si="5"/>
        <v>23925</v>
      </c>
      <c r="K341" s="3">
        <v>6.8000000000000005E-2</v>
      </c>
      <c r="L341" s="2">
        <v>5</v>
      </c>
      <c r="M341" t="s">
        <v>9</v>
      </c>
      <c r="N341" t="s">
        <v>10</v>
      </c>
      <c r="O341" t="s">
        <v>10</v>
      </c>
      <c r="P341" t="s">
        <v>10</v>
      </c>
      <c r="Q341" t="s">
        <v>10</v>
      </c>
      <c r="T341" s="31" t="s">
        <v>3627</v>
      </c>
    </row>
    <row r="342" spans="1:20" x14ac:dyDescent="0.35">
      <c r="A342" s="34" t="s">
        <v>3626</v>
      </c>
      <c r="B342" s="2">
        <v>7</v>
      </c>
      <c r="C342" t="s">
        <v>936</v>
      </c>
      <c r="D342" t="s">
        <v>3585</v>
      </c>
      <c r="E342" t="s">
        <v>3</v>
      </c>
      <c r="F342" t="s">
        <v>3625</v>
      </c>
      <c r="G342" t="s">
        <v>3624</v>
      </c>
      <c r="H342" s="32">
        <v>9700</v>
      </c>
      <c r="I342" s="33">
        <v>0.17499999999999999</v>
      </c>
      <c r="J342" s="32">
        <f t="shared" si="5"/>
        <v>8002.5</v>
      </c>
      <c r="K342" s="3">
        <v>9.0999999999999998E-2</v>
      </c>
      <c r="L342" s="2">
        <v>5</v>
      </c>
      <c r="M342" t="s">
        <v>9</v>
      </c>
      <c r="N342" t="s">
        <v>10</v>
      </c>
      <c r="O342" t="s">
        <v>10</v>
      </c>
      <c r="P342" t="s">
        <v>10</v>
      </c>
      <c r="Q342" t="s">
        <v>10</v>
      </c>
      <c r="T342" s="31" t="s">
        <v>3623</v>
      </c>
    </row>
    <row r="343" spans="1:20" x14ac:dyDescent="0.35">
      <c r="A343" s="34" t="s">
        <v>3622</v>
      </c>
      <c r="B343" s="2">
        <v>7</v>
      </c>
      <c r="C343" t="s">
        <v>936</v>
      </c>
      <c r="D343" t="s">
        <v>3585</v>
      </c>
      <c r="E343" t="s">
        <v>3</v>
      </c>
      <c r="F343" t="s">
        <v>3621</v>
      </c>
      <c r="G343" t="s">
        <v>3569</v>
      </c>
      <c r="H343" s="32">
        <v>24500</v>
      </c>
      <c r="I343" s="33">
        <v>0.17499999999999999</v>
      </c>
      <c r="J343" s="32">
        <f t="shared" si="5"/>
        <v>20212.5</v>
      </c>
      <c r="K343" s="3">
        <v>7.1999999999999995E-2</v>
      </c>
      <c r="L343" s="2">
        <v>5</v>
      </c>
      <c r="M343" t="s">
        <v>9</v>
      </c>
      <c r="N343" t="s">
        <v>10</v>
      </c>
      <c r="O343" t="s">
        <v>10</v>
      </c>
      <c r="P343" t="s">
        <v>10</v>
      </c>
      <c r="Q343" t="s">
        <v>10</v>
      </c>
      <c r="T343" s="31" t="s">
        <v>3620</v>
      </c>
    </row>
    <row r="344" spans="1:20" x14ac:dyDescent="0.35">
      <c r="A344" s="34" t="s">
        <v>3619</v>
      </c>
      <c r="B344" s="2">
        <v>7</v>
      </c>
      <c r="C344" t="s">
        <v>936</v>
      </c>
      <c r="D344" t="s">
        <v>3618</v>
      </c>
      <c r="E344" t="s">
        <v>3</v>
      </c>
      <c r="F344" t="s">
        <v>3617</v>
      </c>
      <c r="G344" t="s">
        <v>3616</v>
      </c>
      <c r="H344" s="32">
        <v>13000</v>
      </c>
      <c r="I344" s="33">
        <v>0.17499999999999999</v>
      </c>
      <c r="J344" s="32">
        <f t="shared" si="5"/>
        <v>10725</v>
      </c>
      <c r="K344" s="3">
        <v>0.159</v>
      </c>
      <c r="L344" s="2">
        <v>4</v>
      </c>
      <c r="M344" t="s">
        <v>9</v>
      </c>
      <c r="N344" t="s">
        <v>10</v>
      </c>
      <c r="O344" t="s">
        <v>10</v>
      </c>
      <c r="P344" t="s">
        <v>10</v>
      </c>
      <c r="Q344" t="s">
        <v>10</v>
      </c>
      <c r="T344" s="31" t="s">
        <v>3615</v>
      </c>
    </row>
    <row r="345" spans="1:20" x14ac:dyDescent="0.35">
      <c r="A345" s="34" t="s">
        <v>3614</v>
      </c>
      <c r="B345" s="2">
        <v>7</v>
      </c>
      <c r="C345" t="s">
        <v>936</v>
      </c>
      <c r="D345" t="s">
        <v>3585</v>
      </c>
      <c r="E345" t="s">
        <v>3</v>
      </c>
      <c r="F345" t="s">
        <v>3613</v>
      </c>
      <c r="G345" t="s">
        <v>3612</v>
      </c>
      <c r="H345" s="32">
        <v>8000</v>
      </c>
      <c r="I345" s="33">
        <v>0.17499999999999999</v>
      </c>
      <c r="J345" s="32">
        <f t="shared" si="5"/>
        <v>6600</v>
      </c>
      <c r="K345" s="3">
        <v>8.2000000000000003E-2</v>
      </c>
      <c r="L345" s="2">
        <v>4</v>
      </c>
      <c r="M345" t="s">
        <v>9</v>
      </c>
      <c r="N345" t="s">
        <v>10</v>
      </c>
      <c r="O345" t="s">
        <v>10</v>
      </c>
      <c r="P345" t="s">
        <v>10</v>
      </c>
      <c r="Q345" t="s">
        <v>10</v>
      </c>
      <c r="T345" s="31" t="s">
        <v>3611</v>
      </c>
    </row>
    <row r="346" spans="1:20" x14ac:dyDescent="0.35">
      <c r="A346" s="34" t="s">
        <v>3610</v>
      </c>
      <c r="B346" s="2">
        <v>7</v>
      </c>
      <c r="C346" t="s">
        <v>936</v>
      </c>
      <c r="D346" t="s">
        <v>3585</v>
      </c>
      <c r="E346" t="s">
        <v>3</v>
      </c>
      <c r="F346" t="s">
        <v>3609</v>
      </c>
      <c r="G346" t="s">
        <v>3608</v>
      </c>
      <c r="H346" s="32">
        <v>12600</v>
      </c>
      <c r="I346" s="33">
        <v>0.17499999999999999</v>
      </c>
      <c r="J346" s="32">
        <f t="shared" si="5"/>
        <v>10395</v>
      </c>
      <c r="K346" s="3">
        <v>5.8999999999999997E-2</v>
      </c>
      <c r="L346" s="2">
        <v>4</v>
      </c>
      <c r="M346" t="s">
        <v>9</v>
      </c>
      <c r="N346" t="s">
        <v>10</v>
      </c>
      <c r="O346" t="s">
        <v>10</v>
      </c>
      <c r="P346" t="s">
        <v>10</v>
      </c>
      <c r="Q346" t="s">
        <v>10</v>
      </c>
      <c r="T346" s="31" t="s">
        <v>3607</v>
      </c>
    </row>
    <row r="347" spans="1:20" x14ac:dyDescent="0.35">
      <c r="A347" s="34" t="s">
        <v>3606</v>
      </c>
      <c r="B347" s="2">
        <v>7</v>
      </c>
      <c r="C347" t="s">
        <v>936</v>
      </c>
      <c r="D347" t="s">
        <v>3585</v>
      </c>
      <c r="E347" t="s">
        <v>3</v>
      </c>
      <c r="F347" t="s">
        <v>3605</v>
      </c>
      <c r="G347" t="s">
        <v>3604</v>
      </c>
      <c r="H347" s="32">
        <v>15000</v>
      </c>
      <c r="I347" s="33">
        <v>0.17499999999999999</v>
      </c>
      <c r="J347" s="32">
        <f t="shared" si="5"/>
        <v>12375</v>
      </c>
      <c r="K347" s="3">
        <v>7.9000000000000001E-2</v>
      </c>
      <c r="L347" s="2">
        <v>3</v>
      </c>
      <c r="M347" t="s">
        <v>9</v>
      </c>
      <c r="N347" t="s">
        <v>10</v>
      </c>
      <c r="O347" t="s">
        <v>10</v>
      </c>
      <c r="P347" t="s">
        <v>10</v>
      </c>
      <c r="Q347" t="s">
        <v>10</v>
      </c>
      <c r="T347" s="31" t="s">
        <v>3603</v>
      </c>
    </row>
    <row r="348" spans="1:20" x14ac:dyDescent="0.35">
      <c r="A348" s="34" t="s">
        <v>3602</v>
      </c>
      <c r="B348" s="2">
        <v>7</v>
      </c>
      <c r="C348" t="s">
        <v>936</v>
      </c>
      <c r="D348" t="s">
        <v>3585</v>
      </c>
      <c r="E348" t="s">
        <v>3</v>
      </c>
      <c r="F348" t="s">
        <v>3601</v>
      </c>
      <c r="G348" t="s">
        <v>3600</v>
      </c>
      <c r="H348" s="32">
        <v>9000</v>
      </c>
      <c r="I348" s="33">
        <v>0.17499999999999999</v>
      </c>
      <c r="J348" s="32">
        <f t="shared" si="5"/>
        <v>7425</v>
      </c>
      <c r="K348" s="3">
        <v>8.5000000000000006E-2</v>
      </c>
      <c r="L348" s="2">
        <v>3</v>
      </c>
      <c r="M348" t="s">
        <v>9</v>
      </c>
      <c r="N348" t="s">
        <v>10</v>
      </c>
      <c r="O348" t="s">
        <v>10</v>
      </c>
      <c r="P348" t="s">
        <v>10</v>
      </c>
      <c r="Q348" t="s">
        <v>10</v>
      </c>
      <c r="T348" s="31" t="s">
        <v>3599</v>
      </c>
    </row>
    <row r="349" spans="1:20" x14ac:dyDescent="0.35">
      <c r="A349" s="34" t="s">
        <v>3598</v>
      </c>
      <c r="B349" s="2">
        <v>7</v>
      </c>
      <c r="C349" t="s">
        <v>936</v>
      </c>
      <c r="D349" t="s">
        <v>3585</v>
      </c>
      <c r="E349" t="s">
        <v>3</v>
      </c>
      <c r="F349" t="s">
        <v>3597</v>
      </c>
      <c r="G349" t="s">
        <v>3596</v>
      </c>
      <c r="H349" s="32">
        <v>15300</v>
      </c>
      <c r="I349" s="33">
        <v>0.17499999999999999</v>
      </c>
      <c r="J349" s="32">
        <f t="shared" si="5"/>
        <v>12622.5</v>
      </c>
      <c r="K349" s="3">
        <v>8.1000000000000003E-2</v>
      </c>
      <c r="L349" s="2">
        <v>3</v>
      </c>
      <c r="M349" t="s">
        <v>9</v>
      </c>
      <c r="N349" t="s">
        <v>10</v>
      </c>
      <c r="O349" t="s">
        <v>10</v>
      </c>
      <c r="P349" t="s">
        <v>10</v>
      </c>
      <c r="Q349" t="s">
        <v>10</v>
      </c>
      <c r="T349" s="31" t="s">
        <v>3595</v>
      </c>
    </row>
    <row r="350" spans="1:20" x14ac:dyDescent="0.35">
      <c r="A350" s="34" t="s">
        <v>3594</v>
      </c>
      <c r="B350" s="2">
        <v>7</v>
      </c>
      <c r="C350" t="s">
        <v>936</v>
      </c>
      <c r="D350" t="s">
        <v>3585</v>
      </c>
      <c r="E350" t="s">
        <v>3</v>
      </c>
      <c r="F350" t="s">
        <v>3593</v>
      </c>
      <c r="G350" t="s">
        <v>3592</v>
      </c>
      <c r="H350" s="32">
        <v>25000</v>
      </c>
      <c r="I350" s="33">
        <v>0.17499999999999999</v>
      </c>
      <c r="J350" s="32">
        <f t="shared" si="5"/>
        <v>20625</v>
      </c>
      <c r="K350" s="3">
        <v>0.245</v>
      </c>
      <c r="L350" s="2">
        <v>3</v>
      </c>
      <c r="M350" t="s">
        <v>9</v>
      </c>
      <c r="N350" t="s">
        <v>10</v>
      </c>
      <c r="O350" t="s">
        <v>10</v>
      </c>
      <c r="P350" t="s">
        <v>10</v>
      </c>
      <c r="Q350" t="s">
        <v>9</v>
      </c>
      <c r="T350" s="31" t="s">
        <v>3591</v>
      </c>
    </row>
    <row r="351" spans="1:20" x14ac:dyDescent="0.35">
      <c r="A351" s="34" t="s">
        <v>3590</v>
      </c>
      <c r="B351" s="2">
        <v>7</v>
      </c>
      <c r="C351" t="s">
        <v>936</v>
      </c>
      <c r="D351" t="s">
        <v>3585</v>
      </c>
      <c r="E351" t="s">
        <v>3</v>
      </c>
      <c r="F351" t="s">
        <v>3589</v>
      </c>
      <c r="G351" t="s">
        <v>3588</v>
      </c>
      <c r="H351" s="32">
        <v>13000</v>
      </c>
      <c r="I351" s="33">
        <v>0.17499999999999999</v>
      </c>
      <c r="J351" s="32">
        <f t="shared" si="5"/>
        <v>10725</v>
      </c>
      <c r="K351" s="3">
        <v>8.1000000000000003E-2</v>
      </c>
      <c r="L351" s="2">
        <v>2</v>
      </c>
      <c r="M351" t="s">
        <v>9</v>
      </c>
      <c r="N351" t="s">
        <v>10</v>
      </c>
      <c r="O351" t="s">
        <v>10</v>
      </c>
      <c r="P351" t="s">
        <v>10</v>
      </c>
      <c r="Q351" t="s">
        <v>10</v>
      </c>
      <c r="T351" s="31" t="s">
        <v>3587</v>
      </c>
    </row>
    <row r="352" spans="1:20" x14ac:dyDescent="0.35">
      <c r="A352" s="34" t="s">
        <v>3586</v>
      </c>
      <c r="B352" s="2">
        <v>7</v>
      </c>
      <c r="C352" t="s">
        <v>936</v>
      </c>
      <c r="D352" t="s">
        <v>3585</v>
      </c>
      <c r="E352" t="s">
        <v>3</v>
      </c>
      <c r="F352" t="s">
        <v>3584</v>
      </c>
      <c r="G352" t="s">
        <v>3583</v>
      </c>
      <c r="H352" s="32">
        <v>33000</v>
      </c>
      <c r="I352" s="33">
        <v>0.17499999999999999</v>
      </c>
      <c r="J352" s="32">
        <f t="shared" si="5"/>
        <v>27225</v>
      </c>
      <c r="K352" s="3">
        <v>0.1</v>
      </c>
      <c r="L352" s="2">
        <v>2</v>
      </c>
      <c r="M352" t="s">
        <v>9</v>
      </c>
      <c r="N352" t="s">
        <v>10</v>
      </c>
      <c r="O352" t="s">
        <v>10</v>
      </c>
      <c r="P352" t="s">
        <v>10</v>
      </c>
      <c r="Q352" t="s">
        <v>10</v>
      </c>
      <c r="T352" s="31" t="s">
        <v>3582</v>
      </c>
    </row>
    <row r="353" spans="1:20" x14ac:dyDescent="0.35">
      <c r="A353" s="34" t="s">
        <v>3581</v>
      </c>
      <c r="B353" s="2">
        <v>3</v>
      </c>
      <c r="C353" t="s">
        <v>923</v>
      </c>
      <c r="D353" t="s">
        <v>3558</v>
      </c>
      <c r="E353" t="s">
        <v>3</v>
      </c>
      <c r="F353" t="s">
        <v>3580</v>
      </c>
      <c r="G353" t="s">
        <v>3579</v>
      </c>
      <c r="H353" s="32">
        <v>11525</v>
      </c>
      <c r="I353" s="33">
        <v>0.125</v>
      </c>
      <c r="J353" s="32">
        <f t="shared" si="5"/>
        <v>10084.375</v>
      </c>
      <c r="K353" s="3">
        <v>9.1999999999999998E-2</v>
      </c>
      <c r="L353" s="2">
        <v>9</v>
      </c>
      <c r="M353" t="s">
        <v>9</v>
      </c>
      <c r="N353" t="s">
        <v>10</v>
      </c>
      <c r="O353" t="s">
        <v>9</v>
      </c>
      <c r="P353" t="s">
        <v>9</v>
      </c>
      <c r="Q353" t="s">
        <v>10</v>
      </c>
      <c r="T353" s="31"/>
    </row>
    <row r="354" spans="1:20" x14ac:dyDescent="0.35">
      <c r="A354" s="34" t="s">
        <v>3578</v>
      </c>
      <c r="B354" s="2">
        <v>3</v>
      </c>
      <c r="C354" t="s">
        <v>923</v>
      </c>
      <c r="D354" t="s">
        <v>3558</v>
      </c>
      <c r="E354" t="s">
        <v>3</v>
      </c>
      <c r="F354" t="s">
        <v>3577</v>
      </c>
      <c r="G354" t="s">
        <v>3576</v>
      </c>
      <c r="H354" s="32">
        <v>41778.120000000003</v>
      </c>
      <c r="I354" s="33">
        <v>0.125</v>
      </c>
      <c r="J354" s="32">
        <f t="shared" si="5"/>
        <v>36555.855000000003</v>
      </c>
      <c r="K354" s="3">
        <v>0.40699999999999997</v>
      </c>
      <c r="L354" s="2">
        <v>9</v>
      </c>
      <c r="M354" t="s">
        <v>9</v>
      </c>
      <c r="N354" t="s">
        <v>10</v>
      </c>
      <c r="O354" t="s">
        <v>9</v>
      </c>
      <c r="P354" t="s">
        <v>9</v>
      </c>
      <c r="Q354" t="s">
        <v>10</v>
      </c>
      <c r="T354" s="31" t="s">
        <v>3575</v>
      </c>
    </row>
    <row r="355" spans="1:20" x14ac:dyDescent="0.35">
      <c r="A355" s="34" t="s">
        <v>3574</v>
      </c>
      <c r="B355" s="2">
        <v>3</v>
      </c>
      <c r="C355" t="s">
        <v>923</v>
      </c>
      <c r="D355" t="s">
        <v>3558</v>
      </c>
      <c r="E355" t="s">
        <v>3</v>
      </c>
      <c r="F355" t="s">
        <v>3573</v>
      </c>
      <c r="G355" t="s">
        <v>3572</v>
      </c>
      <c r="H355" s="32">
        <v>23050</v>
      </c>
      <c r="I355" s="33">
        <v>0.125</v>
      </c>
      <c r="J355" s="32">
        <f t="shared" si="5"/>
        <v>20168.75</v>
      </c>
      <c r="K355" s="3">
        <v>0.27600000000000002</v>
      </c>
      <c r="L355" s="2">
        <v>7</v>
      </c>
      <c r="M355" t="s">
        <v>9</v>
      </c>
      <c r="N355" t="s">
        <v>10</v>
      </c>
      <c r="O355" t="s">
        <v>9</v>
      </c>
      <c r="P355" t="s">
        <v>9</v>
      </c>
      <c r="Q355" t="s">
        <v>10</v>
      </c>
      <c r="T355" s="31"/>
    </row>
    <row r="356" spans="1:20" x14ac:dyDescent="0.35">
      <c r="A356" s="34" t="s">
        <v>3571</v>
      </c>
      <c r="B356" s="2">
        <v>3</v>
      </c>
      <c r="C356" t="s">
        <v>923</v>
      </c>
      <c r="D356" t="s">
        <v>3558</v>
      </c>
      <c r="E356" t="s">
        <v>3</v>
      </c>
      <c r="F356" t="s">
        <v>3570</v>
      </c>
      <c r="G356" t="s">
        <v>3569</v>
      </c>
      <c r="H356" s="32">
        <v>13253.75</v>
      </c>
      <c r="I356" s="33">
        <v>0.125</v>
      </c>
      <c r="J356" s="32">
        <f t="shared" si="5"/>
        <v>11597.03125</v>
      </c>
      <c r="K356" s="3">
        <v>0.126</v>
      </c>
      <c r="L356" s="2">
        <v>6</v>
      </c>
      <c r="M356" t="s">
        <v>9</v>
      </c>
      <c r="N356" t="s">
        <v>10</v>
      </c>
      <c r="O356" t="s">
        <v>9</v>
      </c>
      <c r="P356" t="s">
        <v>9</v>
      </c>
      <c r="Q356" t="s">
        <v>10</v>
      </c>
      <c r="T356" s="31"/>
    </row>
    <row r="357" spans="1:20" x14ac:dyDescent="0.35">
      <c r="A357" s="34" t="s">
        <v>3568</v>
      </c>
      <c r="B357" s="2">
        <v>3</v>
      </c>
      <c r="C357" t="s">
        <v>923</v>
      </c>
      <c r="D357" t="s">
        <v>3558</v>
      </c>
      <c r="E357" t="s">
        <v>3</v>
      </c>
      <c r="F357" t="s">
        <v>3567</v>
      </c>
      <c r="G357" t="s">
        <v>3566</v>
      </c>
      <c r="H357" s="32">
        <v>17287.5</v>
      </c>
      <c r="I357" s="33">
        <v>0.125</v>
      </c>
      <c r="J357" s="32">
        <f t="shared" si="5"/>
        <v>15126.5625</v>
      </c>
      <c r="K357" s="3">
        <v>0.17</v>
      </c>
      <c r="L357" s="2">
        <v>5</v>
      </c>
      <c r="M357" t="s">
        <v>9</v>
      </c>
      <c r="N357" t="s">
        <v>10</v>
      </c>
      <c r="O357" t="s">
        <v>9</v>
      </c>
      <c r="P357" t="s">
        <v>9</v>
      </c>
      <c r="Q357" t="s">
        <v>10</v>
      </c>
      <c r="T357" s="31"/>
    </row>
    <row r="358" spans="1:20" x14ac:dyDescent="0.35">
      <c r="A358" s="34" t="s">
        <v>3565</v>
      </c>
      <c r="B358" s="2">
        <v>3</v>
      </c>
      <c r="C358" t="s">
        <v>923</v>
      </c>
      <c r="D358" t="s">
        <v>3558</v>
      </c>
      <c r="E358" t="s">
        <v>3</v>
      </c>
      <c r="F358" t="s">
        <v>3564</v>
      </c>
      <c r="G358" t="s">
        <v>3563</v>
      </c>
      <c r="H358" s="32">
        <v>12677.5</v>
      </c>
      <c r="I358" s="33">
        <v>0.125</v>
      </c>
      <c r="J358" s="32">
        <f t="shared" si="5"/>
        <v>11092.8125</v>
      </c>
      <c r="K358" s="3">
        <v>0.26300000000000001</v>
      </c>
      <c r="L358" s="2">
        <v>5</v>
      </c>
      <c r="M358" t="s">
        <v>9</v>
      </c>
      <c r="N358" t="s">
        <v>10</v>
      </c>
      <c r="O358" t="s">
        <v>9</v>
      </c>
      <c r="P358" t="s">
        <v>9</v>
      </c>
      <c r="Q358" t="s">
        <v>10</v>
      </c>
      <c r="T358" s="31"/>
    </row>
    <row r="359" spans="1:20" x14ac:dyDescent="0.35">
      <c r="A359" s="34" t="s">
        <v>3562</v>
      </c>
      <c r="B359" s="2">
        <v>3</v>
      </c>
      <c r="C359" t="s">
        <v>923</v>
      </c>
      <c r="D359" t="s">
        <v>3558</v>
      </c>
      <c r="E359" t="s">
        <v>3</v>
      </c>
      <c r="F359" t="s">
        <v>3561</v>
      </c>
      <c r="G359" t="s">
        <v>3560</v>
      </c>
      <c r="H359" s="32">
        <v>14982.5</v>
      </c>
      <c r="I359" s="33">
        <v>0.125</v>
      </c>
      <c r="J359" s="32">
        <f t="shared" si="5"/>
        <v>13109.6875</v>
      </c>
      <c r="K359" s="3">
        <v>0.154</v>
      </c>
      <c r="L359" s="2">
        <v>4</v>
      </c>
      <c r="M359" t="s">
        <v>9</v>
      </c>
      <c r="N359" t="s">
        <v>10</v>
      </c>
      <c r="O359" t="s">
        <v>9</v>
      </c>
      <c r="P359" t="s">
        <v>9</v>
      </c>
      <c r="Q359" t="s">
        <v>10</v>
      </c>
      <c r="T359" s="31"/>
    </row>
    <row r="360" spans="1:20" x14ac:dyDescent="0.35">
      <c r="A360" s="34" t="s">
        <v>3559</v>
      </c>
      <c r="B360" s="2">
        <v>3</v>
      </c>
      <c r="C360" t="s">
        <v>923</v>
      </c>
      <c r="D360" t="s">
        <v>3558</v>
      </c>
      <c r="E360" t="s">
        <v>3</v>
      </c>
      <c r="F360" t="s">
        <v>3557</v>
      </c>
      <c r="G360" t="s">
        <v>3556</v>
      </c>
      <c r="H360" s="32">
        <v>14982.5</v>
      </c>
      <c r="I360" s="33">
        <v>0.125</v>
      </c>
      <c r="J360" s="32">
        <f t="shared" si="5"/>
        <v>13109.6875</v>
      </c>
      <c r="K360" s="3">
        <v>0.16900000000000001</v>
      </c>
      <c r="L360" s="2">
        <v>3</v>
      </c>
      <c r="M360" t="s">
        <v>9</v>
      </c>
      <c r="N360" t="s">
        <v>10</v>
      </c>
      <c r="O360" t="s">
        <v>9</v>
      </c>
      <c r="P360" t="s">
        <v>9</v>
      </c>
      <c r="Q360" t="s">
        <v>10</v>
      </c>
      <c r="T360" s="31"/>
    </row>
    <row r="361" spans="1:20" x14ac:dyDescent="0.35">
      <c r="A361" s="34" t="s">
        <v>3555</v>
      </c>
      <c r="B361" s="2">
        <v>7</v>
      </c>
      <c r="C361" t="s">
        <v>918</v>
      </c>
      <c r="D361" t="s">
        <v>3554</v>
      </c>
      <c r="E361" t="s">
        <v>3</v>
      </c>
      <c r="F361" t="s">
        <v>3553</v>
      </c>
      <c r="G361" t="s">
        <v>3161</v>
      </c>
      <c r="H361" s="32">
        <v>122500</v>
      </c>
      <c r="I361" s="33">
        <v>0.2</v>
      </c>
      <c r="J361" s="32">
        <f t="shared" si="5"/>
        <v>98000</v>
      </c>
      <c r="K361" s="3">
        <v>0.46800000000000003</v>
      </c>
      <c r="L361" s="2">
        <v>9</v>
      </c>
      <c r="M361" t="s">
        <v>9</v>
      </c>
      <c r="N361" t="s">
        <v>10</v>
      </c>
      <c r="O361" t="s">
        <v>9</v>
      </c>
      <c r="P361" t="s">
        <v>10</v>
      </c>
      <c r="Q361" t="s">
        <v>10</v>
      </c>
      <c r="T361" s="31" t="s">
        <v>3552</v>
      </c>
    </row>
    <row r="362" spans="1:20" x14ac:dyDescent="0.35">
      <c r="A362" s="34" t="s">
        <v>3551</v>
      </c>
      <c r="B362" s="2">
        <v>7</v>
      </c>
      <c r="C362" t="s">
        <v>918</v>
      </c>
      <c r="D362" t="s">
        <v>3519</v>
      </c>
      <c r="E362" t="s">
        <v>3</v>
      </c>
      <c r="F362" t="s">
        <v>3550</v>
      </c>
      <c r="G362" t="s">
        <v>3549</v>
      </c>
      <c r="H362" s="32">
        <v>31725</v>
      </c>
      <c r="I362" s="33">
        <v>0.2</v>
      </c>
      <c r="J362" s="32">
        <f t="shared" si="5"/>
        <v>25380</v>
      </c>
      <c r="K362" s="3">
        <v>0.246</v>
      </c>
      <c r="L362" s="2">
        <v>8</v>
      </c>
      <c r="M362" t="s">
        <v>9</v>
      </c>
      <c r="N362" t="s">
        <v>10</v>
      </c>
      <c r="O362" t="s">
        <v>10</v>
      </c>
      <c r="P362" t="s">
        <v>10</v>
      </c>
      <c r="Q362" t="s">
        <v>10</v>
      </c>
      <c r="T362" s="31" t="s">
        <v>3525</v>
      </c>
    </row>
    <row r="363" spans="1:20" x14ac:dyDescent="0.35">
      <c r="A363" s="34" t="s">
        <v>3548</v>
      </c>
      <c r="B363" s="2">
        <v>7</v>
      </c>
      <c r="C363" t="s">
        <v>918</v>
      </c>
      <c r="D363" t="s">
        <v>3519</v>
      </c>
      <c r="E363" t="s">
        <v>3</v>
      </c>
      <c r="F363" t="s">
        <v>3547</v>
      </c>
      <c r="G363" t="s">
        <v>3546</v>
      </c>
      <c r="H363" s="32">
        <v>7425</v>
      </c>
      <c r="I363" s="33">
        <v>0.2</v>
      </c>
      <c r="J363" s="32">
        <f t="shared" si="5"/>
        <v>5940</v>
      </c>
      <c r="K363" s="3">
        <v>4.9000000000000002E-2</v>
      </c>
      <c r="L363" s="2">
        <v>8</v>
      </c>
      <c r="M363" t="s">
        <v>9</v>
      </c>
      <c r="N363" t="s">
        <v>10</v>
      </c>
      <c r="O363" t="s">
        <v>10</v>
      </c>
      <c r="P363" t="s">
        <v>10</v>
      </c>
      <c r="Q363" t="s">
        <v>10</v>
      </c>
      <c r="T363" s="31" t="s">
        <v>3545</v>
      </c>
    </row>
    <row r="364" spans="1:20" x14ac:dyDescent="0.35">
      <c r="A364" s="34" t="s">
        <v>3544</v>
      </c>
      <c r="B364" s="2">
        <v>7</v>
      </c>
      <c r="C364" t="s">
        <v>918</v>
      </c>
      <c r="D364" t="s">
        <v>3519</v>
      </c>
      <c r="E364" t="s">
        <v>3</v>
      </c>
      <c r="F364" t="s">
        <v>3543</v>
      </c>
      <c r="G364" t="s">
        <v>3542</v>
      </c>
      <c r="H364" s="32">
        <v>192375</v>
      </c>
      <c r="I364" s="33">
        <v>0.2</v>
      </c>
      <c r="J364" s="32">
        <f t="shared" si="5"/>
        <v>153900</v>
      </c>
      <c r="K364" s="3">
        <v>1.321</v>
      </c>
      <c r="L364" s="2">
        <v>7</v>
      </c>
      <c r="M364" t="s">
        <v>9</v>
      </c>
      <c r="N364" t="s">
        <v>10</v>
      </c>
      <c r="O364" t="s">
        <v>10</v>
      </c>
      <c r="P364" t="s">
        <v>10</v>
      </c>
      <c r="Q364" t="s">
        <v>10</v>
      </c>
      <c r="T364" s="31" t="s">
        <v>3541</v>
      </c>
    </row>
    <row r="365" spans="1:20" x14ac:dyDescent="0.35">
      <c r="A365" s="34" t="s">
        <v>3540</v>
      </c>
      <c r="B365" s="2">
        <v>7</v>
      </c>
      <c r="C365" t="s">
        <v>918</v>
      </c>
      <c r="D365" t="s">
        <v>3519</v>
      </c>
      <c r="E365" t="s">
        <v>3</v>
      </c>
      <c r="F365" t="s">
        <v>3539</v>
      </c>
      <c r="G365" t="s">
        <v>3538</v>
      </c>
      <c r="H365" s="32">
        <v>34425</v>
      </c>
      <c r="I365" s="33">
        <v>0.2</v>
      </c>
      <c r="J365" s="32">
        <f t="shared" si="5"/>
        <v>27540</v>
      </c>
      <c r="K365" s="3">
        <v>0.27</v>
      </c>
      <c r="L365" s="2">
        <v>7</v>
      </c>
      <c r="M365" t="s">
        <v>9</v>
      </c>
      <c r="N365" t="s">
        <v>10</v>
      </c>
      <c r="O365" t="s">
        <v>10</v>
      </c>
      <c r="P365" t="s">
        <v>10</v>
      </c>
      <c r="Q365" t="s">
        <v>10</v>
      </c>
      <c r="T365" s="31" t="s">
        <v>3537</v>
      </c>
    </row>
    <row r="366" spans="1:20" x14ac:dyDescent="0.35">
      <c r="A366" s="34" t="s">
        <v>3536</v>
      </c>
      <c r="B366" s="2">
        <v>7</v>
      </c>
      <c r="C366" t="s">
        <v>918</v>
      </c>
      <c r="D366" t="s">
        <v>3519</v>
      </c>
      <c r="E366" t="s">
        <v>3</v>
      </c>
      <c r="F366" t="s">
        <v>3535</v>
      </c>
      <c r="G366" t="s">
        <v>3534</v>
      </c>
      <c r="H366" s="32">
        <v>13500</v>
      </c>
      <c r="I366" s="33">
        <v>0.2</v>
      </c>
      <c r="J366" s="32">
        <f t="shared" si="5"/>
        <v>10800</v>
      </c>
      <c r="K366" s="3">
        <v>0.104</v>
      </c>
      <c r="L366" s="2">
        <v>6</v>
      </c>
      <c r="M366" t="s">
        <v>9</v>
      </c>
      <c r="N366" t="s">
        <v>10</v>
      </c>
      <c r="O366" t="s">
        <v>10</v>
      </c>
      <c r="P366" t="s">
        <v>10</v>
      </c>
      <c r="Q366" t="s">
        <v>10</v>
      </c>
      <c r="T366" s="31" t="s">
        <v>3533</v>
      </c>
    </row>
    <row r="367" spans="1:20" x14ac:dyDescent="0.35">
      <c r="A367" s="34" t="s">
        <v>3532</v>
      </c>
      <c r="B367" s="2">
        <v>7</v>
      </c>
      <c r="C367" t="s">
        <v>918</v>
      </c>
      <c r="D367" t="s">
        <v>3519</v>
      </c>
      <c r="E367" t="s">
        <v>3</v>
      </c>
      <c r="F367" t="s">
        <v>3531</v>
      </c>
      <c r="G367" t="s">
        <v>3530</v>
      </c>
      <c r="H367" s="32">
        <v>10125</v>
      </c>
      <c r="I367" s="33">
        <v>0.2</v>
      </c>
      <c r="J367" s="32">
        <f t="shared" si="5"/>
        <v>8100</v>
      </c>
      <c r="K367" s="3">
        <v>0.08</v>
      </c>
      <c r="L367" s="2">
        <v>6</v>
      </c>
      <c r="M367" t="s">
        <v>9</v>
      </c>
      <c r="N367" t="s">
        <v>10</v>
      </c>
      <c r="O367" t="s">
        <v>10</v>
      </c>
      <c r="P367" t="s">
        <v>10</v>
      </c>
      <c r="Q367" t="s">
        <v>10</v>
      </c>
      <c r="T367" s="31" t="s">
        <v>3529</v>
      </c>
    </row>
    <row r="368" spans="1:20" x14ac:dyDescent="0.35">
      <c r="A368" s="34" t="s">
        <v>3528</v>
      </c>
      <c r="B368" s="2">
        <v>7</v>
      </c>
      <c r="C368" t="s">
        <v>918</v>
      </c>
      <c r="D368" t="s">
        <v>3519</v>
      </c>
      <c r="E368" t="s">
        <v>3</v>
      </c>
      <c r="F368" t="s">
        <v>3527</v>
      </c>
      <c r="G368" t="s">
        <v>3526</v>
      </c>
      <c r="H368" s="32">
        <v>20925</v>
      </c>
      <c r="I368" s="33">
        <v>0.2</v>
      </c>
      <c r="J368" s="32">
        <f t="shared" si="5"/>
        <v>16740</v>
      </c>
      <c r="K368" s="3">
        <v>0.13400000000000001</v>
      </c>
      <c r="L368" s="2">
        <v>6</v>
      </c>
      <c r="M368" t="s">
        <v>9</v>
      </c>
      <c r="N368" t="s">
        <v>10</v>
      </c>
      <c r="O368" t="s">
        <v>10</v>
      </c>
      <c r="P368" t="s">
        <v>10</v>
      </c>
      <c r="Q368" t="s">
        <v>10</v>
      </c>
      <c r="T368" s="31" t="s">
        <v>3525</v>
      </c>
    </row>
    <row r="369" spans="1:20" x14ac:dyDescent="0.35">
      <c r="A369" s="34" t="s">
        <v>3524</v>
      </c>
      <c r="B369" s="2">
        <v>7</v>
      </c>
      <c r="C369" t="s">
        <v>918</v>
      </c>
      <c r="D369" t="s">
        <v>3519</v>
      </c>
      <c r="E369" t="s">
        <v>3</v>
      </c>
      <c r="F369" t="s">
        <v>3523</v>
      </c>
      <c r="G369" t="s">
        <v>3522</v>
      </c>
      <c r="H369" s="32">
        <v>60750</v>
      </c>
      <c r="I369" s="33">
        <v>0.2</v>
      </c>
      <c r="J369" s="32">
        <f t="shared" si="5"/>
        <v>48600</v>
      </c>
      <c r="K369" s="3">
        <v>0.44700000000000001</v>
      </c>
      <c r="L369" s="2">
        <v>5</v>
      </c>
      <c r="M369" t="s">
        <v>9</v>
      </c>
      <c r="N369" t="s">
        <v>10</v>
      </c>
      <c r="O369" t="s">
        <v>10</v>
      </c>
      <c r="P369" t="s">
        <v>10</v>
      </c>
      <c r="Q369" t="s">
        <v>10</v>
      </c>
      <c r="T369" s="31" t="s">
        <v>3521</v>
      </c>
    </row>
    <row r="370" spans="1:20" x14ac:dyDescent="0.35">
      <c r="A370" s="34" t="s">
        <v>3520</v>
      </c>
      <c r="B370" s="2">
        <v>7</v>
      </c>
      <c r="C370" t="s">
        <v>918</v>
      </c>
      <c r="D370" t="s">
        <v>3519</v>
      </c>
      <c r="E370" t="s">
        <v>3</v>
      </c>
      <c r="F370" t="s">
        <v>3518</v>
      </c>
      <c r="G370" t="s">
        <v>3517</v>
      </c>
      <c r="H370" s="32">
        <v>61317.5</v>
      </c>
      <c r="I370" s="33">
        <v>0.2</v>
      </c>
      <c r="J370" s="32">
        <f t="shared" si="5"/>
        <v>49054</v>
      </c>
      <c r="K370" s="3">
        <v>0.121</v>
      </c>
      <c r="L370" s="2">
        <v>4</v>
      </c>
      <c r="M370" t="s">
        <v>9</v>
      </c>
      <c r="N370" t="s">
        <v>10</v>
      </c>
      <c r="O370" t="s">
        <v>9</v>
      </c>
      <c r="P370" t="s">
        <v>10</v>
      </c>
      <c r="Q370" t="s">
        <v>10</v>
      </c>
      <c r="T370" s="31" t="s">
        <v>3516</v>
      </c>
    </row>
    <row r="371" spans="1:20" x14ac:dyDescent="0.35">
      <c r="A371" s="34" t="s">
        <v>3515</v>
      </c>
      <c r="B371" s="2">
        <v>2</v>
      </c>
      <c r="C371" t="s">
        <v>872</v>
      </c>
      <c r="D371" t="s">
        <v>3483</v>
      </c>
      <c r="E371" t="s">
        <v>3</v>
      </c>
      <c r="F371" t="s">
        <v>3514</v>
      </c>
      <c r="G371" t="s">
        <v>3513</v>
      </c>
      <c r="H371" s="32">
        <v>35000</v>
      </c>
      <c r="I371" s="33">
        <v>0.15</v>
      </c>
      <c r="J371" s="32">
        <f t="shared" si="5"/>
        <v>29750</v>
      </c>
      <c r="K371" s="3">
        <v>0.21</v>
      </c>
      <c r="L371" s="2">
        <v>10</v>
      </c>
      <c r="M371" t="s">
        <v>9</v>
      </c>
      <c r="N371" t="s">
        <v>10</v>
      </c>
      <c r="O371" t="s">
        <v>10</v>
      </c>
      <c r="P371" t="s">
        <v>10</v>
      </c>
      <c r="Q371" t="s">
        <v>10</v>
      </c>
      <c r="S371" s="2" t="s">
        <v>145</v>
      </c>
      <c r="T371" s="31"/>
    </row>
    <row r="372" spans="1:20" x14ac:dyDescent="0.35">
      <c r="A372" s="34" t="s">
        <v>3512</v>
      </c>
      <c r="B372" s="2">
        <v>2</v>
      </c>
      <c r="C372" t="s">
        <v>872</v>
      </c>
      <c r="D372" t="s">
        <v>3483</v>
      </c>
      <c r="E372" t="s">
        <v>3</v>
      </c>
      <c r="F372" t="s">
        <v>3511</v>
      </c>
      <c r="G372" t="s">
        <v>3510</v>
      </c>
      <c r="H372" s="32">
        <v>18500</v>
      </c>
      <c r="I372" s="33">
        <v>0.15</v>
      </c>
      <c r="J372" s="32">
        <f t="shared" si="5"/>
        <v>15725</v>
      </c>
      <c r="K372" s="3">
        <v>0.16200000000000001</v>
      </c>
      <c r="L372" s="2">
        <v>10</v>
      </c>
      <c r="M372" t="s">
        <v>9</v>
      </c>
      <c r="N372" t="s">
        <v>10</v>
      </c>
      <c r="O372" t="s">
        <v>10</v>
      </c>
      <c r="P372" t="s">
        <v>10</v>
      </c>
      <c r="Q372" t="s">
        <v>10</v>
      </c>
      <c r="S372" s="2" t="s">
        <v>135</v>
      </c>
      <c r="T372" s="31"/>
    </row>
    <row r="373" spans="1:20" x14ac:dyDescent="0.35">
      <c r="A373" s="34" t="s">
        <v>3509</v>
      </c>
      <c r="B373" s="2">
        <v>2</v>
      </c>
      <c r="C373" t="s">
        <v>872</v>
      </c>
      <c r="D373" t="s">
        <v>3483</v>
      </c>
      <c r="E373" t="s">
        <v>3</v>
      </c>
      <c r="F373" t="s">
        <v>3508</v>
      </c>
      <c r="G373" t="s">
        <v>3507</v>
      </c>
      <c r="H373" s="32">
        <v>50000</v>
      </c>
      <c r="I373" s="33">
        <v>0.15</v>
      </c>
      <c r="J373" s="32">
        <f t="shared" si="5"/>
        <v>42500</v>
      </c>
      <c r="K373" s="3">
        <v>0.22600000000000001</v>
      </c>
      <c r="L373" s="2">
        <v>9</v>
      </c>
      <c r="M373" t="s">
        <v>9</v>
      </c>
      <c r="N373" t="s">
        <v>10</v>
      </c>
      <c r="O373" t="s">
        <v>10</v>
      </c>
      <c r="P373" t="s">
        <v>10</v>
      </c>
      <c r="Q373" t="s">
        <v>10</v>
      </c>
      <c r="T373" s="31"/>
    </row>
    <row r="374" spans="1:20" x14ac:dyDescent="0.35">
      <c r="A374" s="34" t="s">
        <v>3506</v>
      </c>
      <c r="B374" s="2">
        <v>2</v>
      </c>
      <c r="C374" t="s">
        <v>872</v>
      </c>
      <c r="D374" t="s">
        <v>3483</v>
      </c>
      <c r="E374" t="s">
        <v>3</v>
      </c>
      <c r="F374" t="s">
        <v>3505</v>
      </c>
      <c r="G374" t="s">
        <v>3504</v>
      </c>
      <c r="H374" s="32">
        <v>20000</v>
      </c>
      <c r="I374" s="33">
        <v>0.15</v>
      </c>
      <c r="J374" s="32">
        <f t="shared" si="5"/>
        <v>17000</v>
      </c>
      <c r="K374" s="3">
        <v>0.16400000000000001</v>
      </c>
      <c r="L374" s="2">
        <v>9</v>
      </c>
      <c r="M374" t="s">
        <v>9</v>
      </c>
      <c r="N374" t="s">
        <v>10</v>
      </c>
      <c r="O374" t="s">
        <v>10</v>
      </c>
      <c r="P374" t="s">
        <v>10</v>
      </c>
      <c r="Q374" t="s">
        <v>10</v>
      </c>
      <c r="T374" s="31" t="s">
        <v>3503</v>
      </c>
    </row>
    <row r="375" spans="1:20" x14ac:dyDescent="0.35">
      <c r="A375" s="34" t="s">
        <v>3502</v>
      </c>
      <c r="B375" s="2">
        <v>2</v>
      </c>
      <c r="C375" t="s">
        <v>872</v>
      </c>
      <c r="D375" t="s">
        <v>3483</v>
      </c>
      <c r="E375" t="s">
        <v>3</v>
      </c>
      <c r="F375" t="s">
        <v>3501</v>
      </c>
      <c r="G375" t="s">
        <v>3500</v>
      </c>
      <c r="H375" s="32">
        <v>27000</v>
      </c>
      <c r="I375" s="33">
        <v>0.15</v>
      </c>
      <c r="J375" s="32">
        <f t="shared" si="5"/>
        <v>22950</v>
      </c>
      <c r="K375" s="3">
        <v>0.25800000000000001</v>
      </c>
      <c r="L375" s="2">
        <v>9</v>
      </c>
      <c r="M375" t="s">
        <v>9</v>
      </c>
      <c r="N375" t="s">
        <v>10</v>
      </c>
      <c r="O375" t="s">
        <v>10</v>
      </c>
      <c r="P375" t="s">
        <v>10</v>
      </c>
      <c r="Q375" t="s">
        <v>10</v>
      </c>
      <c r="T375" s="31" t="s">
        <v>3499</v>
      </c>
    </row>
    <row r="376" spans="1:20" x14ac:dyDescent="0.35">
      <c r="A376" s="34" t="s">
        <v>3498</v>
      </c>
      <c r="B376" s="2">
        <v>2</v>
      </c>
      <c r="C376" t="s">
        <v>872</v>
      </c>
      <c r="D376" t="s">
        <v>3483</v>
      </c>
      <c r="E376" t="s">
        <v>3</v>
      </c>
      <c r="F376" t="s">
        <v>3497</v>
      </c>
      <c r="G376" t="s">
        <v>3496</v>
      </c>
      <c r="H376" s="32">
        <v>69000</v>
      </c>
      <c r="I376" s="33">
        <v>0.15</v>
      </c>
      <c r="J376" s="32">
        <f t="shared" si="5"/>
        <v>58650</v>
      </c>
      <c r="K376" s="3">
        <v>0.39600000000000002</v>
      </c>
      <c r="L376" s="2">
        <v>9</v>
      </c>
      <c r="M376" t="s">
        <v>9</v>
      </c>
      <c r="N376" t="s">
        <v>10</v>
      </c>
      <c r="O376" t="s">
        <v>10</v>
      </c>
      <c r="P376" t="s">
        <v>10</v>
      </c>
      <c r="Q376" t="s">
        <v>10</v>
      </c>
      <c r="T376" s="31" t="s">
        <v>3495</v>
      </c>
    </row>
    <row r="377" spans="1:20" x14ac:dyDescent="0.35">
      <c r="A377" s="34" t="s">
        <v>3494</v>
      </c>
      <c r="B377" s="2">
        <v>2</v>
      </c>
      <c r="C377" t="s">
        <v>872</v>
      </c>
      <c r="D377" t="s">
        <v>3483</v>
      </c>
      <c r="E377" t="s">
        <v>3</v>
      </c>
      <c r="F377" t="s">
        <v>3493</v>
      </c>
      <c r="G377" t="s">
        <v>3492</v>
      </c>
      <c r="H377" s="32">
        <v>13000</v>
      </c>
      <c r="I377" s="33">
        <v>0.15</v>
      </c>
      <c r="J377" s="32">
        <f t="shared" si="5"/>
        <v>11050</v>
      </c>
      <c r="K377" s="3">
        <v>9.9000000000000005E-2</v>
      </c>
      <c r="L377" s="2">
        <v>9</v>
      </c>
      <c r="M377" t="s">
        <v>9</v>
      </c>
      <c r="N377" t="s">
        <v>10</v>
      </c>
      <c r="O377" t="s">
        <v>10</v>
      </c>
      <c r="P377" t="s">
        <v>10</v>
      </c>
      <c r="Q377" t="s">
        <v>10</v>
      </c>
      <c r="T377" s="31" t="s">
        <v>3491</v>
      </c>
    </row>
    <row r="378" spans="1:20" x14ac:dyDescent="0.35">
      <c r="A378" s="34" t="s">
        <v>3490</v>
      </c>
      <c r="B378" s="2">
        <v>2</v>
      </c>
      <c r="C378" t="s">
        <v>872</v>
      </c>
      <c r="D378" t="s">
        <v>3483</v>
      </c>
      <c r="E378" t="s">
        <v>3</v>
      </c>
      <c r="F378" t="s">
        <v>3489</v>
      </c>
      <c r="G378" t="s">
        <v>3488</v>
      </c>
      <c r="H378" s="32">
        <v>27000</v>
      </c>
      <c r="I378" s="33">
        <v>0.15</v>
      </c>
      <c r="J378" s="32">
        <f t="shared" si="5"/>
        <v>22950</v>
      </c>
      <c r="K378" s="3">
        <v>0.17100000000000001</v>
      </c>
      <c r="L378" s="2">
        <v>9</v>
      </c>
      <c r="M378" t="s">
        <v>9</v>
      </c>
      <c r="N378" t="s">
        <v>10</v>
      </c>
      <c r="O378" t="s">
        <v>10</v>
      </c>
      <c r="P378" t="s">
        <v>10</v>
      </c>
      <c r="Q378" t="s">
        <v>10</v>
      </c>
      <c r="T378" s="31"/>
    </row>
    <row r="379" spans="1:20" x14ac:dyDescent="0.35">
      <c r="A379" s="34" t="s">
        <v>3487</v>
      </c>
      <c r="B379" s="2">
        <v>2</v>
      </c>
      <c r="C379" t="s">
        <v>872</v>
      </c>
      <c r="D379" t="s">
        <v>3483</v>
      </c>
      <c r="E379" t="s">
        <v>3</v>
      </c>
      <c r="F379" t="s">
        <v>3486</v>
      </c>
      <c r="G379" t="s">
        <v>3485</v>
      </c>
      <c r="H379" s="32">
        <v>25000</v>
      </c>
      <c r="I379" s="33">
        <v>0.15</v>
      </c>
      <c r="J379" s="32">
        <f t="shared" si="5"/>
        <v>21250</v>
      </c>
      <c r="K379" s="3">
        <v>0.155</v>
      </c>
      <c r="L379" s="2">
        <v>7</v>
      </c>
      <c r="M379" t="s">
        <v>9</v>
      </c>
      <c r="N379" t="s">
        <v>10</v>
      </c>
      <c r="O379" t="s">
        <v>10</v>
      </c>
      <c r="P379" t="s">
        <v>10</v>
      </c>
      <c r="Q379" t="s">
        <v>10</v>
      </c>
      <c r="T379" s="31"/>
    </row>
    <row r="380" spans="1:20" x14ac:dyDescent="0.35">
      <c r="A380" s="34" t="s">
        <v>3484</v>
      </c>
      <c r="B380" s="2">
        <v>2</v>
      </c>
      <c r="C380" t="s">
        <v>872</v>
      </c>
      <c r="D380" t="s">
        <v>3483</v>
      </c>
      <c r="E380" t="s">
        <v>3</v>
      </c>
      <c r="F380" t="s">
        <v>3482</v>
      </c>
      <c r="G380" t="s">
        <v>3481</v>
      </c>
      <c r="H380" s="32">
        <v>13000</v>
      </c>
      <c r="I380" s="33">
        <v>0.15</v>
      </c>
      <c r="J380" s="32">
        <f t="shared" si="5"/>
        <v>11050</v>
      </c>
      <c r="K380" s="3">
        <v>8.5999999999999993E-2</v>
      </c>
      <c r="L380" s="2">
        <v>7</v>
      </c>
      <c r="M380" t="s">
        <v>9</v>
      </c>
      <c r="N380" t="s">
        <v>10</v>
      </c>
      <c r="O380" t="s">
        <v>10</v>
      </c>
      <c r="P380" t="s">
        <v>10</v>
      </c>
      <c r="Q380" t="s">
        <v>10</v>
      </c>
      <c r="T380" s="31"/>
    </row>
    <row r="381" spans="1:20" x14ac:dyDescent="0.35">
      <c r="A381" s="34" t="s">
        <v>3480</v>
      </c>
      <c r="B381" s="2">
        <v>4</v>
      </c>
      <c r="C381" t="s">
        <v>795</v>
      </c>
      <c r="D381" t="s">
        <v>3455</v>
      </c>
      <c r="E381" t="s">
        <v>3</v>
      </c>
      <c r="F381" t="s">
        <v>3479</v>
      </c>
      <c r="G381" t="s">
        <v>3478</v>
      </c>
      <c r="H381" s="32">
        <v>24500</v>
      </c>
      <c r="I381" s="33">
        <v>0.2</v>
      </c>
      <c r="J381" s="32">
        <f t="shared" si="5"/>
        <v>19600</v>
      </c>
      <c r="K381" s="3">
        <v>0.216</v>
      </c>
      <c r="L381" s="2">
        <v>9</v>
      </c>
      <c r="M381" t="s">
        <v>9</v>
      </c>
      <c r="N381" t="s">
        <v>10</v>
      </c>
      <c r="O381" t="s">
        <v>10</v>
      </c>
      <c r="P381" t="s">
        <v>10</v>
      </c>
      <c r="Q381" t="s">
        <v>10</v>
      </c>
      <c r="T381" s="31" t="s">
        <v>3477</v>
      </c>
    </row>
    <row r="382" spans="1:20" x14ac:dyDescent="0.35">
      <c r="A382" s="34" t="s">
        <v>3476</v>
      </c>
      <c r="B382" s="2">
        <v>4</v>
      </c>
      <c r="C382" t="s">
        <v>795</v>
      </c>
      <c r="D382" t="s">
        <v>3455</v>
      </c>
      <c r="E382" t="s">
        <v>3</v>
      </c>
      <c r="F382" t="s">
        <v>3475</v>
      </c>
      <c r="G382" t="s">
        <v>3474</v>
      </c>
      <c r="H382" s="32">
        <v>36000</v>
      </c>
      <c r="I382" s="33">
        <v>0.2</v>
      </c>
      <c r="J382" s="32">
        <f t="shared" si="5"/>
        <v>28800</v>
      </c>
      <c r="K382" s="3">
        <v>0.20499999999999999</v>
      </c>
      <c r="L382" s="2">
        <v>8</v>
      </c>
      <c r="M382" t="s">
        <v>9</v>
      </c>
      <c r="N382" t="s">
        <v>10</v>
      </c>
      <c r="O382" t="s">
        <v>10</v>
      </c>
      <c r="P382" t="s">
        <v>10</v>
      </c>
      <c r="Q382" t="s">
        <v>10</v>
      </c>
      <c r="T382" s="31" t="s">
        <v>3473</v>
      </c>
    </row>
    <row r="383" spans="1:20" x14ac:dyDescent="0.35">
      <c r="A383" s="34" t="s">
        <v>3472</v>
      </c>
      <c r="B383" s="2">
        <v>4</v>
      </c>
      <c r="C383" t="s">
        <v>795</v>
      </c>
      <c r="D383" t="s">
        <v>3455</v>
      </c>
      <c r="E383" t="s">
        <v>3</v>
      </c>
      <c r="F383" t="s">
        <v>3471</v>
      </c>
      <c r="G383" t="s">
        <v>3470</v>
      </c>
      <c r="H383" s="32">
        <v>12000</v>
      </c>
      <c r="I383" s="33">
        <v>0.2</v>
      </c>
      <c r="J383" s="32">
        <f t="shared" si="5"/>
        <v>9600</v>
      </c>
      <c r="K383" s="3">
        <v>9.8000000000000004E-2</v>
      </c>
      <c r="L383" s="2">
        <v>8</v>
      </c>
      <c r="M383" t="s">
        <v>9</v>
      </c>
      <c r="N383" t="s">
        <v>10</v>
      </c>
      <c r="O383" t="s">
        <v>10</v>
      </c>
      <c r="P383" t="s">
        <v>10</v>
      </c>
      <c r="Q383" t="s">
        <v>10</v>
      </c>
      <c r="T383" s="31" t="s">
        <v>3469</v>
      </c>
    </row>
    <row r="384" spans="1:20" x14ac:dyDescent="0.35">
      <c r="A384" s="34" t="s">
        <v>3468</v>
      </c>
      <c r="B384" s="2">
        <v>4</v>
      </c>
      <c r="C384" t="s">
        <v>795</v>
      </c>
      <c r="D384" t="s">
        <v>3455</v>
      </c>
      <c r="E384" t="s">
        <v>3</v>
      </c>
      <c r="F384" t="s">
        <v>3467</v>
      </c>
      <c r="G384" t="s">
        <v>3466</v>
      </c>
      <c r="H384" s="32">
        <v>27250</v>
      </c>
      <c r="I384" s="33">
        <v>0.2</v>
      </c>
      <c r="J384" s="32">
        <f t="shared" si="5"/>
        <v>21800</v>
      </c>
      <c r="K384" s="3">
        <v>0.24399999999999999</v>
      </c>
      <c r="L384" s="2">
        <v>8</v>
      </c>
      <c r="M384" t="s">
        <v>9</v>
      </c>
      <c r="N384" t="s">
        <v>10</v>
      </c>
      <c r="O384" t="s">
        <v>10</v>
      </c>
      <c r="P384" t="s">
        <v>10</v>
      </c>
      <c r="Q384" t="s">
        <v>10</v>
      </c>
      <c r="T384" s="31" t="s">
        <v>3465</v>
      </c>
    </row>
    <row r="385" spans="1:20" x14ac:dyDescent="0.35">
      <c r="A385" s="34" t="s">
        <v>3464</v>
      </c>
      <c r="B385" s="2">
        <v>4</v>
      </c>
      <c r="C385" t="s">
        <v>795</v>
      </c>
      <c r="D385" t="s">
        <v>3455</v>
      </c>
      <c r="E385" t="s">
        <v>3</v>
      </c>
      <c r="F385" t="s">
        <v>3463</v>
      </c>
      <c r="G385" t="s">
        <v>3462</v>
      </c>
      <c r="H385" s="32">
        <v>10500</v>
      </c>
      <c r="I385" s="33">
        <v>0.2</v>
      </c>
      <c r="J385" s="32">
        <f t="shared" si="5"/>
        <v>8400</v>
      </c>
      <c r="K385" s="3">
        <v>9.8000000000000004E-2</v>
      </c>
      <c r="L385" s="2">
        <v>7</v>
      </c>
      <c r="M385" t="s">
        <v>9</v>
      </c>
      <c r="N385" t="s">
        <v>10</v>
      </c>
      <c r="O385" t="s">
        <v>10</v>
      </c>
      <c r="P385" t="s">
        <v>10</v>
      </c>
      <c r="Q385" t="s">
        <v>10</v>
      </c>
      <c r="T385" s="31" t="s">
        <v>3461</v>
      </c>
    </row>
    <row r="386" spans="1:20" x14ac:dyDescent="0.35">
      <c r="A386" s="34" t="s">
        <v>3460</v>
      </c>
      <c r="B386" s="2">
        <v>4</v>
      </c>
      <c r="C386" t="s">
        <v>795</v>
      </c>
      <c r="D386" t="s">
        <v>3455</v>
      </c>
      <c r="E386" t="s">
        <v>3</v>
      </c>
      <c r="F386" t="s">
        <v>3459</v>
      </c>
      <c r="G386" t="s">
        <v>3458</v>
      </c>
      <c r="H386" s="32">
        <v>37000</v>
      </c>
      <c r="I386" s="33">
        <v>0.2</v>
      </c>
      <c r="J386" s="32">
        <f t="shared" ref="J386:J449" si="6">SUM(H386-H386*I386)</f>
        <v>29600</v>
      </c>
      <c r="K386" s="3">
        <v>0.312</v>
      </c>
      <c r="L386" s="2">
        <v>7</v>
      </c>
      <c r="M386" t="s">
        <v>9</v>
      </c>
      <c r="N386" t="s">
        <v>10</v>
      </c>
      <c r="O386" t="s">
        <v>10</v>
      </c>
      <c r="P386" t="s">
        <v>10</v>
      </c>
      <c r="Q386" t="s">
        <v>10</v>
      </c>
      <c r="T386" s="31" t="s">
        <v>3457</v>
      </c>
    </row>
    <row r="387" spans="1:20" x14ac:dyDescent="0.35">
      <c r="A387" s="34" t="s">
        <v>3456</v>
      </c>
      <c r="B387" s="2">
        <v>4</v>
      </c>
      <c r="C387" t="s">
        <v>795</v>
      </c>
      <c r="D387" t="s">
        <v>3455</v>
      </c>
      <c r="E387" t="s">
        <v>3</v>
      </c>
      <c r="F387" t="s">
        <v>3454</v>
      </c>
      <c r="G387" t="s">
        <v>3453</v>
      </c>
      <c r="H387" s="32">
        <v>15000</v>
      </c>
      <c r="I387" s="33">
        <v>0.2</v>
      </c>
      <c r="J387" s="32">
        <f t="shared" si="6"/>
        <v>12000</v>
      </c>
      <c r="K387" s="3">
        <v>0.106</v>
      </c>
      <c r="L387" s="2">
        <v>7</v>
      </c>
      <c r="M387" t="s">
        <v>9</v>
      </c>
      <c r="N387" t="s">
        <v>10</v>
      </c>
      <c r="O387" t="s">
        <v>10</v>
      </c>
      <c r="P387" t="s">
        <v>10</v>
      </c>
      <c r="Q387" t="s">
        <v>10</v>
      </c>
      <c r="T387" s="31" t="s">
        <v>1551</v>
      </c>
    </row>
    <row r="388" spans="1:20" x14ac:dyDescent="0.35">
      <c r="A388" s="34" t="s">
        <v>3452</v>
      </c>
      <c r="B388" s="2">
        <v>4</v>
      </c>
      <c r="C388" t="s">
        <v>795</v>
      </c>
      <c r="D388" t="s">
        <v>3448</v>
      </c>
      <c r="E388" t="s">
        <v>3</v>
      </c>
      <c r="F388" t="s">
        <v>3451</v>
      </c>
      <c r="G388" t="s">
        <v>832</v>
      </c>
      <c r="H388" s="32">
        <v>200000</v>
      </c>
      <c r="I388" s="33">
        <v>0.2</v>
      </c>
      <c r="J388" s="32">
        <f t="shared" si="6"/>
        <v>160000</v>
      </c>
      <c r="K388" s="3">
        <v>0.19900000000000001</v>
      </c>
      <c r="L388" s="2">
        <v>2</v>
      </c>
      <c r="M388" t="s">
        <v>9</v>
      </c>
      <c r="N388" t="s">
        <v>10</v>
      </c>
      <c r="O388" t="s">
        <v>10</v>
      </c>
      <c r="P388" t="s">
        <v>10</v>
      </c>
      <c r="Q388" t="s">
        <v>10</v>
      </c>
      <c r="T388" s="31" t="s">
        <v>3450</v>
      </c>
    </row>
    <row r="389" spans="1:20" x14ac:dyDescent="0.35">
      <c r="A389" s="34" t="s">
        <v>3449</v>
      </c>
      <c r="B389" s="2">
        <v>4</v>
      </c>
      <c r="C389" t="s">
        <v>795</v>
      </c>
      <c r="D389" t="s">
        <v>3448</v>
      </c>
      <c r="E389" t="s">
        <v>3</v>
      </c>
      <c r="F389" t="s">
        <v>3447</v>
      </c>
      <c r="G389" t="s">
        <v>3446</v>
      </c>
      <c r="H389" s="32">
        <v>160000</v>
      </c>
      <c r="I389" s="33">
        <v>0.2</v>
      </c>
      <c r="J389" s="32">
        <f t="shared" si="6"/>
        <v>128000</v>
      </c>
      <c r="K389" s="3">
        <v>0.246</v>
      </c>
      <c r="L389" s="2">
        <v>1</v>
      </c>
      <c r="M389" t="s">
        <v>9</v>
      </c>
      <c r="N389" t="s">
        <v>10</v>
      </c>
      <c r="O389" t="s">
        <v>9</v>
      </c>
      <c r="P389" t="s">
        <v>10</v>
      </c>
      <c r="Q389" t="s">
        <v>10</v>
      </c>
      <c r="T389" s="31" t="s">
        <v>3445</v>
      </c>
    </row>
    <row r="390" spans="1:20" x14ac:dyDescent="0.35">
      <c r="A390" s="34" t="s">
        <v>3444</v>
      </c>
      <c r="B390" s="2">
        <v>2</v>
      </c>
      <c r="C390" t="s">
        <v>759</v>
      </c>
      <c r="D390" t="s">
        <v>3443</v>
      </c>
      <c r="E390" t="s">
        <v>3</v>
      </c>
      <c r="F390" t="s">
        <v>3442</v>
      </c>
      <c r="G390" t="s">
        <v>3441</v>
      </c>
      <c r="H390" s="32">
        <v>46933</v>
      </c>
      <c r="I390" s="33">
        <v>0.125</v>
      </c>
      <c r="J390" s="32">
        <f t="shared" si="6"/>
        <v>41066.375</v>
      </c>
      <c r="K390" s="3">
        <v>0.26700000000000002</v>
      </c>
      <c r="L390" s="2">
        <v>9</v>
      </c>
      <c r="M390" t="s">
        <v>9</v>
      </c>
      <c r="N390" t="s">
        <v>10</v>
      </c>
      <c r="O390" t="s">
        <v>10</v>
      </c>
      <c r="P390" t="s">
        <v>10</v>
      </c>
      <c r="Q390" t="s">
        <v>10</v>
      </c>
      <c r="T390" s="31" t="s">
        <v>3440</v>
      </c>
    </row>
    <row r="391" spans="1:20" x14ac:dyDescent="0.35">
      <c r="A391" s="34" t="s">
        <v>3439</v>
      </c>
      <c r="B391" s="2">
        <v>10</v>
      </c>
      <c r="C391" t="s">
        <v>724</v>
      </c>
      <c r="D391" t="s">
        <v>3438</v>
      </c>
      <c r="E391" t="s">
        <v>3</v>
      </c>
      <c r="F391" t="s">
        <v>3437</v>
      </c>
      <c r="G391" t="s">
        <v>3436</v>
      </c>
      <c r="H391" s="32">
        <v>219000</v>
      </c>
      <c r="I391" s="33">
        <v>0.1</v>
      </c>
      <c r="J391" s="32">
        <f t="shared" si="6"/>
        <v>197100</v>
      </c>
      <c r="K391" s="3">
        <v>1.3089999999999999</v>
      </c>
      <c r="L391" s="2">
        <v>7</v>
      </c>
      <c r="M391" t="s">
        <v>9</v>
      </c>
      <c r="N391" t="s">
        <v>10</v>
      </c>
      <c r="O391" t="s">
        <v>10</v>
      </c>
      <c r="P391" t="s">
        <v>10</v>
      </c>
      <c r="Q391" t="s">
        <v>10</v>
      </c>
      <c r="T391" s="31" t="s">
        <v>3435</v>
      </c>
    </row>
    <row r="392" spans="1:20" x14ac:dyDescent="0.35">
      <c r="A392" s="34" t="s">
        <v>3434</v>
      </c>
      <c r="B392" s="2">
        <v>6</v>
      </c>
      <c r="C392" t="s">
        <v>715</v>
      </c>
      <c r="D392" t="s">
        <v>3410</v>
      </c>
      <c r="E392" t="s">
        <v>3</v>
      </c>
      <c r="F392" t="s">
        <v>3433</v>
      </c>
      <c r="G392" t="s">
        <v>3432</v>
      </c>
      <c r="H392" s="32">
        <v>50000</v>
      </c>
      <c r="I392" s="33">
        <v>0.15</v>
      </c>
      <c r="J392" s="32">
        <f t="shared" si="6"/>
        <v>42500</v>
      </c>
      <c r="K392" s="3">
        <v>0.439</v>
      </c>
      <c r="L392" s="2">
        <v>10</v>
      </c>
      <c r="M392" t="s">
        <v>9</v>
      </c>
      <c r="N392" t="s">
        <v>10</v>
      </c>
      <c r="O392" t="s">
        <v>9</v>
      </c>
      <c r="P392" t="s">
        <v>10</v>
      </c>
      <c r="Q392" t="s">
        <v>10</v>
      </c>
      <c r="S392" s="2" t="s">
        <v>187</v>
      </c>
      <c r="T392" s="31" t="s">
        <v>3431</v>
      </c>
    </row>
    <row r="393" spans="1:20" x14ac:dyDescent="0.35">
      <c r="A393" s="34" t="s">
        <v>3430</v>
      </c>
      <c r="B393" s="2">
        <v>6</v>
      </c>
      <c r="C393" t="s">
        <v>715</v>
      </c>
      <c r="D393" t="s">
        <v>3410</v>
      </c>
      <c r="E393" t="s">
        <v>3</v>
      </c>
      <c r="F393" t="s">
        <v>3429</v>
      </c>
      <c r="G393" t="s">
        <v>3428</v>
      </c>
      <c r="H393" s="32">
        <v>60000</v>
      </c>
      <c r="I393" s="33">
        <v>0.15</v>
      </c>
      <c r="J393" s="32">
        <f t="shared" si="6"/>
        <v>51000</v>
      </c>
      <c r="K393" s="3">
        <v>0.89800000000000002</v>
      </c>
      <c r="L393" s="2">
        <v>10</v>
      </c>
      <c r="M393" t="s">
        <v>9</v>
      </c>
      <c r="N393" t="s">
        <v>10</v>
      </c>
      <c r="O393" t="s">
        <v>9</v>
      </c>
      <c r="P393" t="s">
        <v>10</v>
      </c>
      <c r="Q393" t="s">
        <v>10</v>
      </c>
      <c r="S393" s="2" t="s">
        <v>145</v>
      </c>
      <c r="T393" s="31" t="s">
        <v>3427</v>
      </c>
    </row>
    <row r="394" spans="1:20" x14ac:dyDescent="0.35">
      <c r="A394" s="34" t="s">
        <v>3426</v>
      </c>
      <c r="B394" s="2">
        <v>6</v>
      </c>
      <c r="C394" t="s">
        <v>715</v>
      </c>
      <c r="D394" t="s">
        <v>3410</v>
      </c>
      <c r="E394" t="s">
        <v>3</v>
      </c>
      <c r="F394" t="s">
        <v>3425</v>
      </c>
      <c r="G394" t="s">
        <v>57</v>
      </c>
      <c r="H394" s="32">
        <v>40000</v>
      </c>
      <c r="I394" s="33">
        <v>0.15</v>
      </c>
      <c r="J394" s="32">
        <f t="shared" si="6"/>
        <v>34000</v>
      </c>
      <c r="K394" s="3">
        <v>0.27300000000000002</v>
      </c>
      <c r="L394" s="2">
        <v>10</v>
      </c>
      <c r="M394" t="s">
        <v>9</v>
      </c>
      <c r="N394" t="s">
        <v>10</v>
      </c>
      <c r="O394" t="s">
        <v>9</v>
      </c>
      <c r="P394" t="s">
        <v>10</v>
      </c>
      <c r="Q394" t="s">
        <v>10</v>
      </c>
      <c r="S394" s="2" t="s">
        <v>158</v>
      </c>
      <c r="T394" s="31" t="s">
        <v>3424</v>
      </c>
    </row>
    <row r="395" spans="1:20" x14ac:dyDescent="0.35">
      <c r="A395" s="34" t="s">
        <v>3423</v>
      </c>
      <c r="B395" s="2">
        <v>6</v>
      </c>
      <c r="C395" t="s">
        <v>715</v>
      </c>
      <c r="D395" t="s">
        <v>3410</v>
      </c>
      <c r="E395" t="s">
        <v>3</v>
      </c>
      <c r="F395" t="s">
        <v>3422</v>
      </c>
      <c r="G395" t="s">
        <v>3421</v>
      </c>
      <c r="H395" s="32">
        <v>50000</v>
      </c>
      <c r="I395" s="33">
        <v>0.15</v>
      </c>
      <c r="J395" s="32">
        <f t="shared" si="6"/>
        <v>42500</v>
      </c>
      <c r="K395" s="3">
        <v>0.40500000000000003</v>
      </c>
      <c r="L395" s="2">
        <v>10</v>
      </c>
      <c r="M395" t="s">
        <v>9</v>
      </c>
      <c r="N395" t="s">
        <v>10</v>
      </c>
      <c r="O395" t="s">
        <v>9</v>
      </c>
      <c r="P395" t="s">
        <v>10</v>
      </c>
      <c r="Q395" t="s">
        <v>10</v>
      </c>
      <c r="S395" s="2" t="s">
        <v>135</v>
      </c>
      <c r="T395" s="31" t="s">
        <v>3420</v>
      </c>
    </row>
    <row r="396" spans="1:20" x14ac:dyDescent="0.35">
      <c r="A396" s="34" t="s">
        <v>3419</v>
      </c>
      <c r="B396" s="2">
        <v>6</v>
      </c>
      <c r="C396" t="s">
        <v>715</v>
      </c>
      <c r="D396" t="s">
        <v>3410</v>
      </c>
      <c r="E396" t="s">
        <v>3</v>
      </c>
      <c r="F396" t="s">
        <v>3418</v>
      </c>
      <c r="G396" t="s">
        <v>3417</v>
      </c>
      <c r="H396" s="32">
        <v>30000</v>
      </c>
      <c r="I396" s="33">
        <v>0.15</v>
      </c>
      <c r="J396" s="32">
        <f t="shared" si="6"/>
        <v>25500</v>
      </c>
      <c r="K396" s="3">
        <v>0.22700000000000001</v>
      </c>
      <c r="L396" s="2">
        <v>10</v>
      </c>
      <c r="M396" t="s">
        <v>9</v>
      </c>
      <c r="N396" t="s">
        <v>10</v>
      </c>
      <c r="O396" t="s">
        <v>9</v>
      </c>
      <c r="P396" t="s">
        <v>10</v>
      </c>
      <c r="Q396" t="s">
        <v>10</v>
      </c>
      <c r="S396" s="2" t="s">
        <v>408</v>
      </c>
      <c r="T396" s="31" t="s">
        <v>3416</v>
      </c>
    </row>
    <row r="397" spans="1:20" x14ac:dyDescent="0.35">
      <c r="A397" s="34" t="s">
        <v>3415</v>
      </c>
      <c r="B397" s="2">
        <v>6</v>
      </c>
      <c r="C397" t="s">
        <v>715</v>
      </c>
      <c r="D397" t="s">
        <v>3410</v>
      </c>
      <c r="E397" t="s">
        <v>3</v>
      </c>
      <c r="F397" t="s">
        <v>3414</v>
      </c>
      <c r="G397" t="s">
        <v>3413</v>
      </c>
      <c r="H397" s="32">
        <v>50000</v>
      </c>
      <c r="I397" s="33">
        <v>0.15</v>
      </c>
      <c r="J397" s="32">
        <f t="shared" si="6"/>
        <v>42500</v>
      </c>
      <c r="K397" s="3">
        <v>0.42399999999999999</v>
      </c>
      <c r="L397" s="2">
        <v>10</v>
      </c>
      <c r="M397" t="s">
        <v>9</v>
      </c>
      <c r="N397" t="s">
        <v>10</v>
      </c>
      <c r="O397" t="s">
        <v>9</v>
      </c>
      <c r="P397" t="s">
        <v>10</v>
      </c>
      <c r="Q397" t="s">
        <v>10</v>
      </c>
      <c r="S397" s="2" t="s">
        <v>163</v>
      </c>
      <c r="T397" s="31" t="s">
        <v>3412</v>
      </c>
    </row>
    <row r="398" spans="1:20" x14ac:dyDescent="0.35">
      <c r="A398" s="34" t="s">
        <v>3411</v>
      </c>
      <c r="B398" s="2">
        <v>6</v>
      </c>
      <c r="C398" t="s">
        <v>715</v>
      </c>
      <c r="D398" t="s">
        <v>3410</v>
      </c>
      <c r="E398" t="s">
        <v>3</v>
      </c>
      <c r="F398" t="s">
        <v>3409</v>
      </c>
      <c r="G398" t="s">
        <v>3408</v>
      </c>
      <c r="H398" s="32">
        <v>50000</v>
      </c>
      <c r="I398" s="33">
        <v>0.15</v>
      </c>
      <c r="J398" s="32">
        <f t="shared" si="6"/>
        <v>42500</v>
      </c>
      <c r="K398" s="3">
        <v>0.35499999999999998</v>
      </c>
      <c r="L398" s="2">
        <v>10</v>
      </c>
      <c r="M398" t="s">
        <v>9</v>
      </c>
      <c r="N398" t="s">
        <v>10</v>
      </c>
      <c r="O398" t="s">
        <v>9</v>
      </c>
      <c r="P398" t="s">
        <v>10</v>
      </c>
      <c r="Q398" t="s">
        <v>10</v>
      </c>
      <c r="S398" s="2" t="s">
        <v>140</v>
      </c>
      <c r="T398" s="31" t="s">
        <v>3407</v>
      </c>
    </row>
    <row r="399" spans="1:20" x14ac:dyDescent="0.35">
      <c r="A399" s="34" t="s">
        <v>3406</v>
      </c>
      <c r="B399" s="2">
        <v>6</v>
      </c>
      <c r="C399" t="s">
        <v>715</v>
      </c>
      <c r="D399" t="s">
        <v>2478</v>
      </c>
      <c r="E399" t="s">
        <v>3</v>
      </c>
      <c r="F399" t="s">
        <v>3405</v>
      </c>
      <c r="G399" t="s">
        <v>3404</v>
      </c>
      <c r="H399" s="32">
        <v>40000</v>
      </c>
      <c r="I399" s="33">
        <v>0.15</v>
      </c>
      <c r="J399" s="32">
        <f t="shared" si="6"/>
        <v>34000</v>
      </c>
      <c r="K399" s="3">
        <v>0.42199999999999999</v>
      </c>
      <c r="L399" s="2">
        <v>10</v>
      </c>
      <c r="M399" t="s">
        <v>9</v>
      </c>
      <c r="N399" t="s">
        <v>10</v>
      </c>
      <c r="O399" t="s">
        <v>9</v>
      </c>
      <c r="P399" t="s">
        <v>10</v>
      </c>
      <c r="Q399" t="s">
        <v>10</v>
      </c>
      <c r="S399" s="2" t="s">
        <v>145</v>
      </c>
      <c r="T399" s="31"/>
    </row>
    <row r="400" spans="1:20" x14ac:dyDescent="0.35">
      <c r="A400" s="34" t="s">
        <v>3403</v>
      </c>
      <c r="B400" s="2">
        <v>6</v>
      </c>
      <c r="C400" t="s">
        <v>715</v>
      </c>
      <c r="D400" t="s">
        <v>2478</v>
      </c>
      <c r="E400" t="s">
        <v>3</v>
      </c>
      <c r="F400" t="s">
        <v>3402</v>
      </c>
      <c r="G400" t="s">
        <v>3401</v>
      </c>
      <c r="H400" s="32">
        <v>40000</v>
      </c>
      <c r="I400" s="33">
        <v>0.15</v>
      </c>
      <c r="J400" s="32">
        <f t="shared" si="6"/>
        <v>34000</v>
      </c>
      <c r="K400" s="3">
        <v>7.6999999999999999E-2</v>
      </c>
      <c r="L400" s="2">
        <v>10</v>
      </c>
      <c r="M400" t="s">
        <v>9</v>
      </c>
      <c r="N400" t="s">
        <v>10</v>
      </c>
      <c r="O400" t="s">
        <v>9</v>
      </c>
      <c r="P400" t="s">
        <v>10</v>
      </c>
      <c r="Q400" t="s">
        <v>10</v>
      </c>
      <c r="S400" s="2" t="s">
        <v>187</v>
      </c>
      <c r="T400" s="31"/>
    </row>
    <row r="401" spans="1:20" x14ac:dyDescent="0.35">
      <c r="A401" s="34" t="s">
        <v>3400</v>
      </c>
      <c r="B401" s="2">
        <v>6</v>
      </c>
      <c r="C401" t="s">
        <v>715</v>
      </c>
      <c r="D401" t="s">
        <v>2478</v>
      </c>
      <c r="E401" t="s">
        <v>3</v>
      </c>
      <c r="F401" t="s">
        <v>3399</v>
      </c>
      <c r="G401" t="s">
        <v>3398</v>
      </c>
      <c r="H401" s="32">
        <v>40000</v>
      </c>
      <c r="I401" s="33">
        <v>0.15</v>
      </c>
      <c r="J401" s="32">
        <f t="shared" si="6"/>
        <v>34000</v>
      </c>
      <c r="K401" s="3">
        <v>9.9000000000000005E-2</v>
      </c>
      <c r="L401" s="2">
        <v>10</v>
      </c>
      <c r="M401" t="s">
        <v>9</v>
      </c>
      <c r="N401" t="s">
        <v>10</v>
      </c>
      <c r="O401" t="s">
        <v>9</v>
      </c>
      <c r="P401" t="s">
        <v>10</v>
      </c>
      <c r="Q401" t="s">
        <v>10</v>
      </c>
      <c r="S401" s="2" t="s">
        <v>163</v>
      </c>
      <c r="T401" s="31"/>
    </row>
    <row r="402" spans="1:20" x14ac:dyDescent="0.35">
      <c r="A402" s="34" t="s">
        <v>3397</v>
      </c>
      <c r="B402" s="2">
        <v>6</v>
      </c>
      <c r="C402" t="s">
        <v>715</v>
      </c>
      <c r="D402" t="s">
        <v>2478</v>
      </c>
      <c r="E402" t="s">
        <v>3</v>
      </c>
      <c r="F402" t="s">
        <v>3396</v>
      </c>
      <c r="G402" t="s">
        <v>3395</v>
      </c>
      <c r="H402" s="32">
        <v>20000</v>
      </c>
      <c r="I402" s="33">
        <v>0.15</v>
      </c>
      <c r="J402" s="32">
        <f t="shared" si="6"/>
        <v>17000</v>
      </c>
      <c r="K402" s="3">
        <v>0.1</v>
      </c>
      <c r="L402" s="2">
        <v>10</v>
      </c>
      <c r="M402" t="s">
        <v>9</v>
      </c>
      <c r="N402" t="s">
        <v>10</v>
      </c>
      <c r="O402" t="s">
        <v>9</v>
      </c>
      <c r="P402" t="s">
        <v>10</v>
      </c>
      <c r="Q402" t="s">
        <v>10</v>
      </c>
      <c r="S402" s="2" t="s">
        <v>158</v>
      </c>
      <c r="T402" s="31"/>
    </row>
    <row r="403" spans="1:20" x14ac:dyDescent="0.35">
      <c r="A403" s="34" t="s">
        <v>3394</v>
      </c>
      <c r="B403" s="2">
        <v>6</v>
      </c>
      <c r="C403" t="s">
        <v>715</v>
      </c>
      <c r="D403" t="s">
        <v>2478</v>
      </c>
      <c r="E403" t="s">
        <v>3</v>
      </c>
      <c r="F403" t="s">
        <v>3393</v>
      </c>
      <c r="G403" t="s">
        <v>3392</v>
      </c>
      <c r="H403" s="32">
        <v>20000</v>
      </c>
      <c r="I403" s="33">
        <v>0.15</v>
      </c>
      <c r="J403" s="32">
        <f t="shared" si="6"/>
        <v>17000</v>
      </c>
      <c r="K403" s="3">
        <v>0.11700000000000001</v>
      </c>
      <c r="L403" s="2">
        <v>10</v>
      </c>
      <c r="M403" t="s">
        <v>9</v>
      </c>
      <c r="N403" t="s">
        <v>10</v>
      </c>
      <c r="O403" t="s">
        <v>9</v>
      </c>
      <c r="P403" t="s">
        <v>10</v>
      </c>
      <c r="Q403" t="s">
        <v>10</v>
      </c>
      <c r="S403" s="2" t="s">
        <v>135</v>
      </c>
      <c r="T403" s="31"/>
    </row>
    <row r="404" spans="1:20" x14ac:dyDescent="0.35">
      <c r="A404" s="34" t="s">
        <v>3391</v>
      </c>
      <c r="B404" s="2">
        <v>6</v>
      </c>
      <c r="C404" t="s">
        <v>715</v>
      </c>
      <c r="D404" t="s">
        <v>2478</v>
      </c>
      <c r="E404" t="s">
        <v>3</v>
      </c>
      <c r="F404" t="s">
        <v>3390</v>
      </c>
      <c r="G404" t="s">
        <v>3389</v>
      </c>
      <c r="H404" s="32">
        <v>60000</v>
      </c>
      <c r="I404" s="33">
        <v>0.15</v>
      </c>
      <c r="J404" s="32">
        <f t="shared" si="6"/>
        <v>51000</v>
      </c>
      <c r="K404" s="3">
        <v>0.19700000000000001</v>
      </c>
      <c r="L404" s="2">
        <v>10</v>
      </c>
      <c r="M404" t="s">
        <v>9</v>
      </c>
      <c r="N404" t="s">
        <v>10</v>
      </c>
      <c r="O404" t="s">
        <v>9</v>
      </c>
      <c r="P404" t="s">
        <v>10</v>
      </c>
      <c r="Q404" t="s">
        <v>10</v>
      </c>
      <c r="S404" s="2" t="s">
        <v>408</v>
      </c>
      <c r="T404" s="31"/>
    </row>
    <row r="405" spans="1:20" x14ac:dyDescent="0.35">
      <c r="A405" s="34" t="s">
        <v>3388</v>
      </c>
      <c r="B405" s="2">
        <v>10</v>
      </c>
      <c r="C405" t="s">
        <v>654</v>
      </c>
      <c r="D405" t="s">
        <v>3379</v>
      </c>
      <c r="E405" t="s">
        <v>3</v>
      </c>
      <c r="F405" t="s">
        <v>3387</v>
      </c>
      <c r="G405" t="s">
        <v>3386</v>
      </c>
      <c r="H405" s="32">
        <v>354000</v>
      </c>
      <c r="I405" s="33">
        <v>0.15</v>
      </c>
      <c r="J405" s="32">
        <f t="shared" si="6"/>
        <v>300900</v>
      </c>
      <c r="K405" s="3">
        <v>1.085</v>
      </c>
      <c r="L405" s="2">
        <v>9</v>
      </c>
      <c r="M405" t="s">
        <v>9</v>
      </c>
      <c r="N405" t="s">
        <v>10</v>
      </c>
      <c r="O405" t="s">
        <v>10</v>
      </c>
      <c r="P405" t="s">
        <v>10</v>
      </c>
      <c r="Q405" t="s">
        <v>10</v>
      </c>
      <c r="T405" s="31" t="s">
        <v>3385</v>
      </c>
    </row>
    <row r="406" spans="1:20" x14ac:dyDescent="0.35">
      <c r="A406" s="34" t="s">
        <v>3384</v>
      </c>
      <c r="B406" s="2">
        <v>10</v>
      </c>
      <c r="C406" t="s">
        <v>654</v>
      </c>
      <c r="D406" t="s">
        <v>3379</v>
      </c>
      <c r="E406" t="s">
        <v>3</v>
      </c>
      <c r="F406" t="s">
        <v>3383</v>
      </c>
      <c r="G406" t="s">
        <v>3382</v>
      </c>
      <c r="H406" s="32">
        <v>95000</v>
      </c>
      <c r="I406" s="33">
        <v>0.15</v>
      </c>
      <c r="J406" s="32">
        <f t="shared" si="6"/>
        <v>80750</v>
      </c>
      <c r="K406" s="3">
        <v>0.376</v>
      </c>
      <c r="L406" s="2">
        <v>7</v>
      </c>
      <c r="M406" t="s">
        <v>9</v>
      </c>
      <c r="N406" t="s">
        <v>10</v>
      </c>
      <c r="O406" t="s">
        <v>10</v>
      </c>
      <c r="P406" t="s">
        <v>10</v>
      </c>
      <c r="Q406" t="s">
        <v>10</v>
      </c>
      <c r="T406" s="31" t="s">
        <v>3381</v>
      </c>
    </row>
    <row r="407" spans="1:20" x14ac:dyDescent="0.35">
      <c r="A407" s="34" t="s">
        <v>3380</v>
      </c>
      <c r="B407" s="2">
        <v>10</v>
      </c>
      <c r="C407" t="s">
        <v>654</v>
      </c>
      <c r="D407" t="s">
        <v>3379</v>
      </c>
      <c r="E407" t="s">
        <v>3</v>
      </c>
      <c r="F407" t="s">
        <v>3378</v>
      </c>
      <c r="G407" t="s">
        <v>3377</v>
      </c>
      <c r="H407" s="32">
        <v>210000</v>
      </c>
      <c r="I407" s="33">
        <v>0.15</v>
      </c>
      <c r="J407" s="32">
        <f t="shared" si="6"/>
        <v>178500</v>
      </c>
      <c r="K407" s="3">
        <v>0.73399999999999999</v>
      </c>
      <c r="L407" s="2">
        <v>7</v>
      </c>
      <c r="M407" t="s">
        <v>9</v>
      </c>
      <c r="N407" t="s">
        <v>10</v>
      </c>
      <c r="O407" t="s">
        <v>10</v>
      </c>
      <c r="P407" t="s">
        <v>10</v>
      </c>
      <c r="Q407" t="s">
        <v>10</v>
      </c>
      <c r="T407" s="31" t="s">
        <v>2547</v>
      </c>
    </row>
    <row r="408" spans="1:20" x14ac:dyDescent="0.35">
      <c r="A408" s="34" t="s">
        <v>3376</v>
      </c>
      <c r="B408" s="2">
        <v>10</v>
      </c>
      <c r="C408" t="s">
        <v>628</v>
      </c>
      <c r="D408" t="s">
        <v>3347</v>
      </c>
      <c r="E408" t="s">
        <v>3</v>
      </c>
      <c r="F408" t="s">
        <v>3375</v>
      </c>
      <c r="G408" t="s">
        <v>3374</v>
      </c>
      <c r="H408" s="32">
        <v>15000</v>
      </c>
      <c r="I408" s="33">
        <v>0.17499999999999999</v>
      </c>
      <c r="J408" s="32">
        <f t="shared" si="6"/>
        <v>12375</v>
      </c>
      <c r="K408" s="3">
        <v>0.17799999999999999</v>
      </c>
      <c r="L408" s="2">
        <v>10</v>
      </c>
      <c r="M408" t="s">
        <v>9</v>
      </c>
      <c r="N408" t="s">
        <v>10</v>
      </c>
      <c r="O408" t="s">
        <v>10</v>
      </c>
      <c r="P408" t="s">
        <v>10</v>
      </c>
      <c r="Q408" t="s">
        <v>10</v>
      </c>
      <c r="S408" s="2" t="s">
        <v>130</v>
      </c>
      <c r="T408" s="31" t="s">
        <v>3373</v>
      </c>
    </row>
    <row r="409" spans="1:20" x14ac:dyDescent="0.35">
      <c r="A409" s="34" t="s">
        <v>3372</v>
      </c>
      <c r="B409" s="2">
        <v>10</v>
      </c>
      <c r="C409" t="s">
        <v>628</v>
      </c>
      <c r="D409" t="s">
        <v>3347</v>
      </c>
      <c r="E409" t="s">
        <v>3</v>
      </c>
      <c r="F409" t="s">
        <v>3371</v>
      </c>
      <c r="G409" t="s">
        <v>3370</v>
      </c>
      <c r="H409" s="32">
        <v>30000</v>
      </c>
      <c r="I409" s="33">
        <v>0.17499999999999999</v>
      </c>
      <c r="J409" s="32">
        <f t="shared" si="6"/>
        <v>24750</v>
      </c>
      <c r="K409" s="3">
        <v>0.16300000000000001</v>
      </c>
      <c r="L409" s="2">
        <v>10</v>
      </c>
      <c r="M409" t="s">
        <v>9</v>
      </c>
      <c r="N409" t="s">
        <v>10</v>
      </c>
      <c r="O409" t="s">
        <v>10</v>
      </c>
      <c r="P409" t="s">
        <v>10</v>
      </c>
      <c r="Q409" t="s">
        <v>10</v>
      </c>
      <c r="S409" s="2" t="s">
        <v>145</v>
      </c>
      <c r="T409" s="31" t="s">
        <v>3369</v>
      </c>
    </row>
    <row r="410" spans="1:20" x14ac:dyDescent="0.35">
      <c r="A410" s="34" t="s">
        <v>3368</v>
      </c>
      <c r="B410" s="2">
        <v>10</v>
      </c>
      <c r="C410" t="s">
        <v>628</v>
      </c>
      <c r="D410" t="s">
        <v>3347</v>
      </c>
      <c r="E410" t="s">
        <v>3</v>
      </c>
      <c r="F410" t="s">
        <v>3367</v>
      </c>
      <c r="G410" t="s">
        <v>3366</v>
      </c>
      <c r="H410" s="32">
        <v>30000</v>
      </c>
      <c r="I410" s="33">
        <v>0.17499999999999999</v>
      </c>
      <c r="J410" s="32">
        <f t="shared" si="6"/>
        <v>24750</v>
      </c>
      <c r="K410" s="3">
        <v>0.16600000000000001</v>
      </c>
      <c r="L410" s="2">
        <v>9</v>
      </c>
      <c r="M410" t="s">
        <v>9</v>
      </c>
      <c r="N410" t="s">
        <v>10</v>
      </c>
      <c r="O410" t="s">
        <v>10</v>
      </c>
      <c r="P410" t="s">
        <v>10</v>
      </c>
      <c r="Q410" t="s">
        <v>10</v>
      </c>
      <c r="T410" s="31" t="s">
        <v>3365</v>
      </c>
    </row>
    <row r="411" spans="1:20" x14ac:dyDescent="0.35">
      <c r="A411" s="34" t="s">
        <v>3364</v>
      </c>
      <c r="B411" s="2">
        <v>10</v>
      </c>
      <c r="C411" t="s">
        <v>628</v>
      </c>
      <c r="D411" t="s">
        <v>3347</v>
      </c>
      <c r="E411" t="s">
        <v>3</v>
      </c>
      <c r="F411" t="s">
        <v>3363</v>
      </c>
      <c r="G411" t="s">
        <v>3362</v>
      </c>
      <c r="H411" s="32">
        <v>15000</v>
      </c>
      <c r="I411" s="33">
        <v>0.17499999999999999</v>
      </c>
      <c r="J411" s="32">
        <f t="shared" si="6"/>
        <v>12375</v>
      </c>
      <c r="K411" s="3">
        <v>8.7999999999999995E-2</v>
      </c>
      <c r="L411" s="2">
        <v>8</v>
      </c>
      <c r="M411" t="s">
        <v>9</v>
      </c>
      <c r="N411" t="s">
        <v>10</v>
      </c>
      <c r="O411" t="s">
        <v>10</v>
      </c>
      <c r="P411" t="s">
        <v>10</v>
      </c>
      <c r="Q411" t="s">
        <v>10</v>
      </c>
      <c r="T411" s="31" t="s">
        <v>3361</v>
      </c>
    </row>
    <row r="412" spans="1:20" x14ac:dyDescent="0.35">
      <c r="A412" s="34" t="s">
        <v>3360</v>
      </c>
      <c r="B412" s="2">
        <v>10</v>
      </c>
      <c r="C412" t="s">
        <v>628</v>
      </c>
      <c r="D412" t="s">
        <v>3347</v>
      </c>
      <c r="E412" t="s">
        <v>3</v>
      </c>
      <c r="F412" t="s">
        <v>3359</v>
      </c>
      <c r="G412" t="s">
        <v>3358</v>
      </c>
      <c r="H412" s="32">
        <v>15000</v>
      </c>
      <c r="I412" s="33">
        <v>0.17499999999999999</v>
      </c>
      <c r="J412" s="32">
        <f t="shared" si="6"/>
        <v>12375</v>
      </c>
      <c r="K412" s="3">
        <v>5.5E-2</v>
      </c>
      <c r="L412" s="2">
        <v>7</v>
      </c>
      <c r="M412" t="s">
        <v>9</v>
      </c>
      <c r="N412" t="s">
        <v>10</v>
      </c>
      <c r="O412" t="s">
        <v>10</v>
      </c>
      <c r="P412" t="s">
        <v>10</v>
      </c>
      <c r="T412" s="31" t="s">
        <v>3357</v>
      </c>
    </row>
    <row r="413" spans="1:20" x14ac:dyDescent="0.35">
      <c r="A413" s="34" t="s">
        <v>3356</v>
      </c>
      <c r="B413" s="2">
        <v>10</v>
      </c>
      <c r="C413" t="s">
        <v>628</v>
      </c>
      <c r="D413" t="s">
        <v>3347</v>
      </c>
      <c r="E413" t="s">
        <v>3</v>
      </c>
      <c r="F413" t="s">
        <v>3355</v>
      </c>
      <c r="G413" t="s">
        <v>3354</v>
      </c>
      <c r="H413" s="32">
        <v>15000</v>
      </c>
      <c r="I413" s="33">
        <v>0.17499999999999999</v>
      </c>
      <c r="J413" s="32">
        <f t="shared" si="6"/>
        <v>12375</v>
      </c>
      <c r="K413" s="3">
        <v>0.13100000000000001</v>
      </c>
      <c r="L413" s="2">
        <v>7</v>
      </c>
      <c r="M413" t="s">
        <v>9</v>
      </c>
      <c r="N413" t="s">
        <v>9</v>
      </c>
      <c r="O413" t="s">
        <v>10</v>
      </c>
      <c r="P413" t="s">
        <v>10</v>
      </c>
      <c r="Q413" t="s">
        <v>10</v>
      </c>
      <c r="T413" s="31" t="s">
        <v>3353</v>
      </c>
    </row>
    <row r="414" spans="1:20" x14ac:dyDescent="0.35">
      <c r="A414" s="34" t="s">
        <v>3352</v>
      </c>
      <c r="B414" s="2">
        <v>10</v>
      </c>
      <c r="C414" t="s">
        <v>628</v>
      </c>
      <c r="D414" t="s">
        <v>3347</v>
      </c>
      <c r="E414" t="s">
        <v>3</v>
      </c>
      <c r="F414" t="s">
        <v>3351</v>
      </c>
      <c r="G414" t="s">
        <v>3350</v>
      </c>
      <c r="H414" s="32">
        <v>15000</v>
      </c>
      <c r="I414" s="33">
        <v>0.17499999999999999</v>
      </c>
      <c r="J414" s="32">
        <f t="shared" si="6"/>
        <v>12375</v>
      </c>
      <c r="K414" s="3">
        <v>6.4000000000000001E-2</v>
      </c>
      <c r="L414" s="2">
        <v>5</v>
      </c>
      <c r="M414" t="s">
        <v>9</v>
      </c>
      <c r="N414" t="s">
        <v>10</v>
      </c>
      <c r="O414" t="s">
        <v>10</v>
      </c>
      <c r="P414" t="s">
        <v>10</v>
      </c>
      <c r="Q414" t="s">
        <v>10</v>
      </c>
      <c r="T414" s="31" t="s">
        <v>3349</v>
      </c>
    </row>
    <row r="415" spans="1:20" x14ac:dyDescent="0.35">
      <c r="A415" s="34" t="s">
        <v>3348</v>
      </c>
      <c r="B415" s="2">
        <v>10</v>
      </c>
      <c r="C415" t="s">
        <v>628</v>
      </c>
      <c r="D415" t="s">
        <v>3347</v>
      </c>
      <c r="E415" t="s">
        <v>3</v>
      </c>
      <c r="F415" t="s">
        <v>3346</v>
      </c>
      <c r="G415" t="s">
        <v>3345</v>
      </c>
      <c r="H415" s="32">
        <v>15000</v>
      </c>
      <c r="I415" s="33">
        <v>0.17499999999999999</v>
      </c>
      <c r="J415" s="32">
        <f t="shared" si="6"/>
        <v>12375</v>
      </c>
      <c r="K415" s="3">
        <v>8.3000000000000004E-2</v>
      </c>
      <c r="L415" s="2">
        <v>3</v>
      </c>
      <c r="M415" t="s">
        <v>9</v>
      </c>
      <c r="N415" t="s">
        <v>10</v>
      </c>
      <c r="O415" t="s">
        <v>10</v>
      </c>
      <c r="P415" t="s">
        <v>10</v>
      </c>
      <c r="Q415" t="s">
        <v>10</v>
      </c>
      <c r="T415" s="31" t="s">
        <v>3344</v>
      </c>
    </row>
    <row r="416" spans="1:20" x14ac:dyDescent="0.35">
      <c r="A416" s="34" t="s">
        <v>3343</v>
      </c>
      <c r="B416" s="2">
        <v>8</v>
      </c>
      <c r="C416" t="s">
        <v>587</v>
      </c>
      <c r="D416" t="s">
        <v>3342</v>
      </c>
      <c r="E416" t="s">
        <v>3</v>
      </c>
      <c r="F416" t="s">
        <v>3341</v>
      </c>
      <c r="G416" t="s">
        <v>3340</v>
      </c>
      <c r="H416" s="32">
        <v>11776.05</v>
      </c>
      <c r="I416" s="33">
        <v>0.17499999999999999</v>
      </c>
      <c r="J416" s="32">
        <f t="shared" si="6"/>
        <v>9715.2412499999991</v>
      </c>
      <c r="K416" s="3">
        <v>0.111</v>
      </c>
      <c r="L416" s="2">
        <v>9</v>
      </c>
      <c r="M416" t="s">
        <v>9</v>
      </c>
      <c r="N416" t="s">
        <v>10</v>
      </c>
      <c r="O416" t="s">
        <v>10</v>
      </c>
      <c r="P416" t="s">
        <v>10</v>
      </c>
      <c r="Q416" t="s">
        <v>10</v>
      </c>
      <c r="T416" s="31" t="s">
        <v>3339</v>
      </c>
    </row>
    <row r="417" spans="1:20" x14ac:dyDescent="0.35">
      <c r="A417" s="34" t="s">
        <v>3338</v>
      </c>
      <c r="B417" s="2">
        <v>8</v>
      </c>
      <c r="C417" t="s">
        <v>587</v>
      </c>
      <c r="D417" t="s">
        <v>3335</v>
      </c>
      <c r="E417" t="s">
        <v>3</v>
      </c>
      <c r="F417" t="s">
        <v>3337</v>
      </c>
      <c r="G417" t="s">
        <v>2408</v>
      </c>
      <c r="H417" s="32">
        <v>23005</v>
      </c>
      <c r="I417" s="33">
        <v>0.17499999999999999</v>
      </c>
      <c r="J417" s="32">
        <f t="shared" si="6"/>
        <v>18979.125</v>
      </c>
      <c r="K417" s="3">
        <v>0.21099999999999999</v>
      </c>
      <c r="L417" s="2">
        <v>5</v>
      </c>
      <c r="M417" t="s">
        <v>9</v>
      </c>
      <c r="N417" t="s">
        <v>10</v>
      </c>
      <c r="O417" t="s">
        <v>10</v>
      </c>
      <c r="P417" t="s">
        <v>10</v>
      </c>
      <c r="Q417" t="s">
        <v>10</v>
      </c>
      <c r="T417" s="31"/>
    </row>
    <row r="418" spans="1:20" x14ac:dyDescent="0.35">
      <c r="A418" s="34" t="s">
        <v>3336</v>
      </c>
      <c r="B418" s="2">
        <v>8</v>
      </c>
      <c r="C418" t="s">
        <v>587</v>
      </c>
      <c r="D418" t="s">
        <v>3335</v>
      </c>
      <c r="E418" t="s">
        <v>3</v>
      </c>
      <c r="F418" t="s">
        <v>3334</v>
      </c>
      <c r="G418" t="s">
        <v>3073</v>
      </c>
      <c r="H418" s="32">
        <v>17115</v>
      </c>
      <c r="I418" s="33">
        <v>0.17499999999999999</v>
      </c>
      <c r="J418" s="32">
        <f t="shared" si="6"/>
        <v>14119.875</v>
      </c>
      <c r="K418" s="3">
        <v>0.113</v>
      </c>
      <c r="L418" s="2">
        <v>5</v>
      </c>
      <c r="M418" t="s">
        <v>9</v>
      </c>
      <c r="N418" t="s">
        <v>10</v>
      </c>
      <c r="O418" t="s">
        <v>10</v>
      </c>
      <c r="P418" t="s">
        <v>10</v>
      </c>
      <c r="Q418" t="s">
        <v>10</v>
      </c>
      <c r="T418" s="31" t="s">
        <v>3305</v>
      </c>
    </row>
    <row r="419" spans="1:20" x14ac:dyDescent="0.35">
      <c r="A419" s="34" t="s">
        <v>3333</v>
      </c>
      <c r="B419" s="2">
        <v>9</v>
      </c>
      <c r="C419" t="s">
        <v>531</v>
      </c>
      <c r="D419" t="s">
        <v>3319</v>
      </c>
      <c r="E419" t="s">
        <v>3</v>
      </c>
      <c r="F419" t="s">
        <v>3332</v>
      </c>
      <c r="G419" t="s">
        <v>3331</v>
      </c>
      <c r="H419" s="32">
        <v>115416</v>
      </c>
      <c r="I419" s="33">
        <v>0.17499999999999999</v>
      </c>
      <c r="J419" s="32">
        <f t="shared" si="6"/>
        <v>95218.2</v>
      </c>
      <c r="K419" s="3">
        <v>0.39900000000000002</v>
      </c>
      <c r="L419" s="2">
        <v>9</v>
      </c>
      <c r="M419" t="s">
        <v>9</v>
      </c>
      <c r="N419" t="s">
        <v>10</v>
      </c>
      <c r="O419" t="s">
        <v>10</v>
      </c>
      <c r="P419" t="s">
        <v>10</v>
      </c>
      <c r="Q419" t="s">
        <v>10</v>
      </c>
      <c r="T419" s="31" t="s">
        <v>3330</v>
      </c>
    </row>
    <row r="420" spans="1:20" x14ac:dyDescent="0.35">
      <c r="A420" s="34" t="s">
        <v>3329</v>
      </c>
      <c r="B420" s="2">
        <v>9</v>
      </c>
      <c r="C420" t="s">
        <v>531</v>
      </c>
      <c r="D420" t="s">
        <v>3319</v>
      </c>
      <c r="E420" t="s">
        <v>3</v>
      </c>
      <c r="F420" t="s">
        <v>3328</v>
      </c>
      <c r="G420" t="s">
        <v>3327</v>
      </c>
      <c r="H420" s="32">
        <v>75600</v>
      </c>
      <c r="I420" s="33">
        <v>0.17499999999999999</v>
      </c>
      <c r="J420" s="32">
        <f t="shared" si="6"/>
        <v>62370</v>
      </c>
      <c r="K420" s="3">
        <v>0.48399999999999999</v>
      </c>
      <c r="L420" s="2">
        <v>8</v>
      </c>
      <c r="M420" t="s">
        <v>9</v>
      </c>
      <c r="N420" t="s">
        <v>10</v>
      </c>
      <c r="O420" t="s">
        <v>10</v>
      </c>
      <c r="P420" t="s">
        <v>10</v>
      </c>
      <c r="Q420" t="s">
        <v>10</v>
      </c>
      <c r="T420" s="31" t="s">
        <v>3326</v>
      </c>
    </row>
    <row r="421" spans="1:20" x14ac:dyDescent="0.35">
      <c r="A421" s="34" t="s">
        <v>3325</v>
      </c>
      <c r="B421" s="2">
        <v>9</v>
      </c>
      <c r="C421" t="s">
        <v>531</v>
      </c>
      <c r="D421" t="s">
        <v>3324</v>
      </c>
      <c r="E421" t="s">
        <v>3</v>
      </c>
      <c r="F421" t="s">
        <v>3323</v>
      </c>
      <c r="G421" t="s">
        <v>3322</v>
      </c>
      <c r="H421" s="32">
        <v>14500</v>
      </c>
      <c r="I421" s="33">
        <v>0.17499999999999999</v>
      </c>
      <c r="J421" s="32">
        <f t="shared" si="6"/>
        <v>11962.5</v>
      </c>
      <c r="K421" s="3">
        <v>6.8000000000000005E-2</v>
      </c>
      <c r="L421" s="2">
        <v>7</v>
      </c>
      <c r="M421" t="s">
        <v>9</v>
      </c>
      <c r="N421" t="s">
        <v>10</v>
      </c>
      <c r="O421" t="s">
        <v>10</v>
      </c>
      <c r="P421" t="s">
        <v>10</v>
      </c>
      <c r="Q421" t="s">
        <v>10</v>
      </c>
      <c r="T421" s="31" t="s">
        <v>3321</v>
      </c>
    </row>
    <row r="422" spans="1:20" x14ac:dyDescent="0.35">
      <c r="A422" s="34" t="s">
        <v>3320</v>
      </c>
      <c r="B422" s="2">
        <v>9</v>
      </c>
      <c r="C422" t="s">
        <v>531</v>
      </c>
      <c r="D422" t="s">
        <v>3319</v>
      </c>
      <c r="E422" t="s">
        <v>3</v>
      </c>
      <c r="F422" t="s">
        <v>3318</v>
      </c>
      <c r="G422" t="s">
        <v>3317</v>
      </c>
      <c r="H422" s="32">
        <v>162792</v>
      </c>
      <c r="I422" s="33">
        <v>0.17499999999999999</v>
      </c>
      <c r="J422" s="32">
        <f t="shared" si="6"/>
        <v>134303.4</v>
      </c>
      <c r="K422" s="3">
        <v>0.626</v>
      </c>
      <c r="L422" s="2">
        <v>6</v>
      </c>
      <c r="M422" t="s">
        <v>9</v>
      </c>
      <c r="N422" t="s">
        <v>10</v>
      </c>
      <c r="O422" t="s">
        <v>10</v>
      </c>
      <c r="P422" t="s">
        <v>10</v>
      </c>
      <c r="Q422" t="s">
        <v>10</v>
      </c>
      <c r="T422" s="31" t="s">
        <v>3316</v>
      </c>
    </row>
    <row r="423" spans="1:20" x14ac:dyDescent="0.35">
      <c r="A423" s="34" t="s">
        <v>3315</v>
      </c>
      <c r="B423" s="2">
        <v>8</v>
      </c>
      <c r="C423" t="s">
        <v>454</v>
      </c>
      <c r="D423" t="s">
        <v>3272</v>
      </c>
      <c r="E423" t="s">
        <v>3</v>
      </c>
      <c r="F423" t="s">
        <v>3314</v>
      </c>
      <c r="G423" t="s">
        <v>3313</v>
      </c>
      <c r="H423" s="32">
        <v>19680</v>
      </c>
      <c r="I423" s="33">
        <v>0.15</v>
      </c>
      <c r="J423" s="32">
        <f t="shared" si="6"/>
        <v>16728</v>
      </c>
      <c r="K423" s="3">
        <v>0.104</v>
      </c>
      <c r="L423" s="2">
        <v>10</v>
      </c>
      <c r="M423" t="s">
        <v>9</v>
      </c>
      <c r="N423" t="s">
        <v>10</v>
      </c>
      <c r="O423" t="s">
        <v>10</v>
      </c>
      <c r="P423" t="s">
        <v>10</v>
      </c>
      <c r="Q423" t="s">
        <v>10</v>
      </c>
      <c r="S423" s="2" t="s">
        <v>158</v>
      </c>
      <c r="T423" s="31" t="s">
        <v>3312</v>
      </c>
    </row>
    <row r="424" spans="1:20" x14ac:dyDescent="0.35">
      <c r="A424" s="34" t="s">
        <v>3311</v>
      </c>
      <c r="B424" s="2">
        <v>8</v>
      </c>
      <c r="C424" t="s">
        <v>454</v>
      </c>
      <c r="D424" t="s">
        <v>3272</v>
      </c>
      <c r="E424" t="s">
        <v>3</v>
      </c>
      <c r="F424" t="s">
        <v>3310</v>
      </c>
      <c r="G424" t="s">
        <v>3309</v>
      </c>
      <c r="H424" s="32">
        <v>2016</v>
      </c>
      <c r="I424" s="33">
        <v>0.15</v>
      </c>
      <c r="J424" s="32">
        <f t="shared" si="6"/>
        <v>1713.6</v>
      </c>
      <c r="K424" s="3">
        <v>0.1</v>
      </c>
      <c r="L424" s="2">
        <v>10</v>
      </c>
      <c r="M424" t="s">
        <v>9</v>
      </c>
      <c r="N424" t="s">
        <v>10</v>
      </c>
      <c r="O424" t="s">
        <v>10</v>
      </c>
      <c r="P424" t="s">
        <v>10</v>
      </c>
      <c r="Q424" t="s">
        <v>10</v>
      </c>
      <c r="S424" s="2" t="s">
        <v>135</v>
      </c>
      <c r="T424" s="31" t="s">
        <v>3274</v>
      </c>
    </row>
    <row r="425" spans="1:20" x14ac:dyDescent="0.35">
      <c r="A425" s="34" t="s">
        <v>3308</v>
      </c>
      <c r="B425" s="2">
        <v>8</v>
      </c>
      <c r="C425" t="s">
        <v>454</v>
      </c>
      <c r="D425" t="s">
        <v>3272</v>
      </c>
      <c r="E425" t="s">
        <v>3</v>
      </c>
      <c r="F425" t="s">
        <v>3307</v>
      </c>
      <c r="G425" t="s">
        <v>3306</v>
      </c>
      <c r="H425" s="32">
        <v>28800</v>
      </c>
      <c r="I425" s="33">
        <v>0.15</v>
      </c>
      <c r="J425" s="32">
        <f t="shared" si="6"/>
        <v>24480</v>
      </c>
      <c r="K425" s="3">
        <v>0.1</v>
      </c>
      <c r="L425" s="2">
        <v>10</v>
      </c>
      <c r="M425" t="s">
        <v>9</v>
      </c>
      <c r="N425" t="s">
        <v>10</v>
      </c>
      <c r="O425" t="s">
        <v>9</v>
      </c>
      <c r="P425" t="s">
        <v>10</v>
      </c>
      <c r="Q425" t="s">
        <v>10</v>
      </c>
      <c r="S425" s="2" t="s">
        <v>163</v>
      </c>
      <c r="T425" s="31" t="s">
        <v>3305</v>
      </c>
    </row>
    <row r="426" spans="1:20" x14ac:dyDescent="0.35">
      <c r="A426" s="34" t="s">
        <v>3304</v>
      </c>
      <c r="B426" s="2">
        <v>8</v>
      </c>
      <c r="C426" t="s">
        <v>454</v>
      </c>
      <c r="D426" t="s">
        <v>3272</v>
      </c>
      <c r="E426" t="s">
        <v>3</v>
      </c>
      <c r="F426" t="s">
        <v>3303</v>
      </c>
      <c r="G426" t="s">
        <v>3302</v>
      </c>
      <c r="H426" s="32">
        <v>35040</v>
      </c>
      <c r="I426" s="33">
        <v>0.15</v>
      </c>
      <c r="J426" s="32">
        <f t="shared" si="6"/>
        <v>29784</v>
      </c>
      <c r="K426" s="3">
        <v>0.46100000000000002</v>
      </c>
      <c r="L426" s="2">
        <v>8</v>
      </c>
      <c r="M426" t="s">
        <v>9</v>
      </c>
      <c r="N426" t="s">
        <v>10</v>
      </c>
      <c r="O426" t="s">
        <v>9</v>
      </c>
      <c r="P426" t="s">
        <v>10</v>
      </c>
      <c r="Q426" t="s">
        <v>10</v>
      </c>
      <c r="T426" s="31" t="s">
        <v>3301</v>
      </c>
    </row>
    <row r="427" spans="1:20" x14ac:dyDescent="0.35">
      <c r="A427" s="34" t="s">
        <v>3300</v>
      </c>
      <c r="B427" s="2">
        <v>8</v>
      </c>
      <c r="C427" t="s">
        <v>454</v>
      </c>
      <c r="D427" t="s">
        <v>3272</v>
      </c>
      <c r="E427" t="s">
        <v>3</v>
      </c>
      <c r="F427" t="s">
        <v>3299</v>
      </c>
      <c r="G427" t="s">
        <v>3298</v>
      </c>
      <c r="H427" s="32">
        <v>33600</v>
      </c>
      <c r="I427" s="33">
        <v>0.15</v>
      </c>
      <c r="J427" s="32">
        <f t="shared" si="6"/>
        <v>28560</v>
      </c>
      <c r="K427" s="3">
        <v>0.41099999999999998</v>
      </c>
      <c r="L427" s="2">
        <v>8</v>
      </c>
      <c r="M427" t="s">
        <v>9</v>
      </c>
      <c r="N427" t="s">
        <v>10</v>
      </c>
      <c r="O427" t="s">
        <v>9</v>
      </c>
      <c r="P427" t="s">
        <v>10</v>
      </c>
      <c r="T427" s="31" t="s">
        <v>3297</v>
      </c>
    </row>
    <row r="428" spans="1:20" x14ac:dyDescent="0.35">
      <c r="A428" s="34" t="s">
        <v>3296</v>
      </c>
      <c r="B428" s="2">
        <v>8</v>
      </c>
      <c r="C428" t="s">
        <v>454</v>
      </c>
      <c r="D428" t="s">
        <v>3272</v>
      </c>
      <c r="E428" t="s">
        <v>3</v>
      </c>
      <c r="F428" t="s">
        <v>3295</v>
      </c>
      <c r="G428" t="s">
        <v>3294</v>
      </c>
      <c r="H428" s="32">
        <v>18720</v>
      </c>
      <c r="I428" s="33">
        <v>0.15</v>
      </c>
      <c r="J428" s="32">
        <f t="shared" si="6"/>
        <v>15912</v>
      </c>
      <c r="K428" s="3">
        <v>0.21</v>
      </c>
      <c r="L428" s="2">
        <v>7</v>
      </c>
      <c r="M428" t="s">
        <v>9</v>
      </c>
      <c r="N428" t="s">
        <v>10</v>
      </c>
      <c r="O428" t="s">
        <v>9</v>
      </c>
      <c r="P428" t="s">
        <v>10</v>
      </c>
      <c r="Q428" t="s">
        <v>10</v>
      </c>
      <c r="T428" s="31" t="s">
        <v>3293</v>
      </c>
    </row>
    <row r="429" spans="1:20" x14ac:dyDescent="0.35">
      <c r="A429" s="34" t="s">
        <v>3292</v>
      </c>
      <c r="B429" s="2">
        <v>8</v>
      </c>
      <c r="C429" t="s">
        <v>454</v>
      </c>
      <c r="D429" t="s">
        <v>3272</v>
      </c>
      <c r="E429" t="s">
        <v>3</v>
      </c>
      <c r="F429" t="s">
        <v>3291</v>
      </c>
      <c r="G429" t="s">
        <v>3290</v>
      </c>
      <c r="H429" s="32">
        <v>14976</v>
      </c>
      <c r="I429" s="33">
        <v>0.15</v>
      </c>
      <c r="J429" s="32">
        <f t="shared" si="6"/>
        <v>12729.6</v>
      </c>
      <c r="K429" s="3">
        <v>0.19500000000000001</v>
      </c>
      <c r="L429" s="2">
        <v>7</v>
      </c>
      <c r="M429" t="s">
        <v>9</v>
      </c>
      <c r="N429" t="s">
        <v>10</v>
      </c>
      <c r="O429" t="s">
        <v>9</v>
      </c>
      <c r="P429" t="s">
        <v>10</v>
      </c>
      <c r="Q429" t="s">
        <v>10</v>
      </c>
      <c r="T429" s="31" t="s">
        <v>3289</v>
      </c>
    </row>
    <row r="430" spans="1:20" x14ac:dyDescent="0.35">
      <c r="A430" s="34" t="s">
        <v>3288</v>
      </c>
      <c r="B430" s="2">
        <v>8</v>
      </c>
      <c r="C430" t="s">
        <v>454</v>
      </c>
      <c r="D430" t="s">
        <v>3272</v>
      </c>
      <c r="E430" t="s">
        <v>3</v>
      </c>
      <c r="F430" t="s">
        <v>3287</v>
      </c>
      <c r="G430" t="s">
        <v>3286</v>
      </c>
      <c r="H430" s="32">
        <v>14400</v>
      </c>
      <c r="I430" s="33">
        <v>0.15</v>
      </c>
      <c r="J430" s="32">
        <f t="shared" si="6"/>
        <v>12240</v>
      </c>
      <c r="K430" s="3">
        <v>0.13</v>
      </c>
      <c r="L430" s="2">
        <v>7</v>
      </c>
      <c r="M430" t="s">
        <v>9</v>
      </c>
      <c r="N430" t="s">
        <v>10</v>
      </c>
      <c r="O430" t="s">
        <v>9</v>
      </c>
      <c r="P430" t="s">
        <v>10</v>
      </c>
      <c r="Q430" t="s">
        <v>10</v>
      </c>
      <c r="T430" s="31" t="s">
        <v>3285</v>
      </c>
    </row>
    <row r="431" spans="1:20" x14ac:dyDescent="0.35">
      <c r="A431" s="34" t="s">
        <v>3284</v>
      </c>
      <c r="B431" s="2">
        <v>8</v>
      </c>
      <c r="C431" t="s">
        <v>454</v>
      </c>
      <c r="D431" t="s">
        <v>3272</v>
      </c>
      <c r="E431" t="s">
        <v>3</v>
      </c>
      <c r="F431" t="s">
        <v>3283</v>
      </c>
      <c r="G431" t="s">
        <v>3282</v>
      </c>
      <c r="H431" s="32">
        <v>28800</v>
      </c>
      <c r="I431" s="33">
        <v>0.15</v>
      </c>
      <c r="J431" s="32">
        <f t="shared" si="6"/>
        <v>24480</v>
      </c>
      <c r="K431" s="3">
        <v>0.28799999999999998</v>
      </c>
      <c r="L431" s="2">
        <v>7</v>
      </c>
      <c r="M431" t="s">
        <v>9</v>
      </c>
      <c r="N431" t="s">
        <v>10</v>
      </c>
      <c r="O431" t="s">
        <v>10</v>
      </c>
      <c r="P431" t="s">
        <v>10</v>
      </c>
      <c r="Q431" t="s">
        <v>10</v>
      </c>
      <c r="T431" s="31" t="s">
        <v>3281</v>
      </c>
    </row>
    <row r="432" spans="1:20" x14ac:dyDescent="0.35">
      <c r="A432" s="34" t="s">
        <v>3280</v>
      </c>
      <c r="B432" s="2">
        <v>8</v>
      </c>
      <c r="C432" t="s">
        <v>454</v>
      </c>
      <c r="D432" t="s">
        <v>3272</v>
      </c>
      <c r="E432" t="s">
        <v>3</v>
      </c>
      <c r="F432" t="s">
        <v>3279</v>
      </c>
      <c r="G432" t="s">
        <v>3278</v>
      </c>
      <c r="H432" s="32">
        <v>2784</v>
      </c>
      <c r="I432" s="33">
        <v>0.15</v>
      </c>
      <c r="J432" s="32">
        <f t="shared" si="6"/>
        <v>2366.4</v>
      </c>
      <c r="K432" s="3">
        <v>0.1</v>
      </c>
      <c r="L432" s="2">
        <v>5</v>
      </c>
      <c r="M432" t="s">
        <v>9</v>
      </c>
      <c r="N432" t="s">
        <v>10</v>
      </c>
      <c r="O432" t="s">
        <v>10</v>
      </c>
      <c r="P432" t="s">
        <v>10</v>
      </c>
      <c r="Q432" t="s">
        <v>10</v>
      </c>
      <c r="T432" s="31" t="s">
        <v>3274</v>
      </c>
    </row>
    <row r="433" spans="1:20" x14ac:dyDescent="0.35">
      <c r="A433" s="34" t="s">
        <v>3277</v>
      </c>
      <c r="B433" s="2">
        <v>8</v>
      </c>
      <c r="C433" t="s">
        <v>454</v>
      </c>
      <c r="D433" t="s">
        <v>3272</v>
      </c>
      <c r="E433" t="s">
        <v>3</v>
      </c>
      <c r="F433" t="s">
        <v>3276</v>
      </c>
      <c r="G433" t="s">
        <v>3275</v>
      </c>
      <c r="H433" s="32">
        <v>2400</v>
      </c>
      <c r="I433" s="33">
        <v>0.15</v>
      </c>
      <c r="J433" s="32">
        <f t="shared" si="6"/>
        <v>2040</v>
      </c>
      <c r="K433" s="3">
        <v>0.1</v>
      </c>
      <c r="L433" s="2">
        <v>4</v>
      </c>
      <c r="M433" t="s">
        <v>9</v>
      </c>
      <c r="N433" t="s">
        <v>10</v>
      </c>
      <c r="O433" t="s">
        <v>10</v>
      </c>
      <c r="P433" t="s">
        <v>10</v>
      </c>
      <c r="Q433" t="s">
        <v>10</v>
      </c>
      <c r="T433" s="31" t="s">
        <v>3274</v>
      </c>
    </row>
    <row r="434" spans="1:20" x14ac:dyDescent="0.35">
      <c r="A434" s="34" t="s">
        <v>3273</v>
      </c>
      <c r="B434" s="2">
        <v>8</v>
      </c>
      <c r="C434" t="s">
        <v>454</v>
      </c>
      <c r="D434" t="s">
        <v>3272</v>
      </c>
      <c r="E434" t="s">
        <v>3</v>
      </c>
      <c r="F434" t="s">
        <v>3271</v>
      </c>
      <c r="G434" t="s">
        <v>3270</v>
      </c>
      <c r="H434" s="32">
        <v>24000</v>
      </c>
      <c r="I434" s="33">
        <v>0.15</v>
      </c>
      <c r="J434" s="32">
        <f t="shared" si="6"/>
        <v>20400</v>
      </c>
      <c r="K434" s="3">
        <v>0.13800000000000001</v>
      </c>
      <c r="L434" s="2">
        <v>1</v>
      </c>
      <c r="M434" t="s">
        <v>10</v>
      </c>
      <c r="N434" t="s">
        <v>10</v>
      </c>
      <c r="O434" t="s">
        <v>10</v>
      </c>
      <c r="P434" t="s">
        <v>10</v>
      </c>
      <c r="Q434" t="s">
        <v>9</v>
      </c>
      <c r="R434" t="s">
        <v>28</v>
      </c>
      <c r="T434" s="31" t="s">
        <v>3269</v>
      </c>
    </row>
    <row r="435" spans="1:20" x14ac:dyDescent="0.35">
      <c r="A435" s="34" t="s">
        <v>3268</v>
      </c>
      <c r="B435" s="2">
        <v>7</v>
      </c>
      <c r="C435" t="s">
        <v>3263</v>
      </c>
      <c r="D435" t="s">
        <v>3262</v>
      </c>
      <c r="E435" t="s">
        <v>3</v>
      </c>
      <c r="F435" t="s">
        <v>3267</v>
      </c>
      <c r="G435" t="s">
        <v>3266</v>
      </c>
      <c r="H435" s="32">
        <v>83233</v>
      </c>
      <c r="I435" s="33">
        <v>0.2</v>
      </c>
      <c r="J435" s="32">
        <f t="shared" si="6"/>
        <v>66586.399999999994</v>
      </c>
      <c r="K435" s="3">
        <v>0.3</v>
      </c>
      <c r="L435" s="2">
        <v>10</v>
      </c>
      <c r="M435" t="s">
        <v>9</v>
      </c>
      <c r="N435" t="s">
        <v>10</v>
      </c>
      <c r="O435" t="s">
        <v>10</v>
      </c>
      <c r="P435" t="s">
        <v>10</v>
      </c>
      <c r="Q435" t="s">
        <v>10</v>
      </c>
      <c r="S435" s="2" t="s">
        <v>187</v>
      </c>
      <c r="T435" s="31" t="s">
        <v>3265</v>
      </c>
    </row>
    <row r="436" spans="1:20" x14ac:dyDescent="0.35">
      <c r="A436" s="34" t="s">
        <v>3264</v>
      </c>
      <c r="B436" s="2">
        <v>7</v>
      </c>
      <c r="C436" t="s">
        <v>3263</v>
      </c>
      <c r="D436" t="s">
        <v>3262</v>
      </c>
      <c r="E436" t="s">
        <v>3</v>
      </c>
      <c r="F436" t="s">
        <v>3261</v>
      </c>
      <c r="G436" t="s">
        <v>3260</v>
      </c>
      <c r="H436" s="32">
        <v>498074</v>
      </c>
      <c r="I436" s="33">
        <v>0.2</v>
      </c>
      <c r="J436" s="32">
        <f t="shared" si="6"/>
        <v>398459.2</v>
      </c>
      <c r="K436" s="3">
        <v>1.4079999999999999</v>
      </c>
      <c r="L436" s="2">
        <v>9</v>
      </c>
      <c r="M436" t="s">
        <v>9</v>
      </c>
      <c r="N436" t="s">
        <v>10</v>
      </c>
      <c r="O436" t="s">
        <v>10</v>
      </c>
      <c r="P436" t="s">
        <v>10</v>
      </c>
      <c r="Q436" t="s">
        <v>10</v>
      </c>
      <c r="T436" s="31" t="s">
        <v>3259</v>
      </c>
    </row>
    <row r="437" spans="1:20" x14ac:dyDescent="0.35">
      <c r="A437" s="34" t="s">
        <v>3258</v>
      </c>
      <c r="B437" s="2">
        <v>3</v>
      </c>
      <c r="C437" t="s">
        <v>430</v>
      </c>
      <c r="D437" t="s">
        <v>2001</v>
      </c>
      <c r="E437" t="s">
        <v>3</v>
      </c>
      <c r="F437" t="s">
        <v>3257</v>
      </c>
      <c r="G437" t="s">
        <v>3256</v>
      </c>
      <c r="H437" s="32">
        <v>200000</v>
      </c>
      <c r="I437" s="33">
        <v>0.17499999999999999</v>
      </c>
      <c r="J437" s="32">
        <f t="shared" si="6"/>
        <v>165000</v>
      </c>
      <c r="K437" s="3">
        <v>0.32200000000000001</v>
      </c>
      <c r="L437" s="2">
        <v>9</v>
      </c>
      <c r="M437" t="s">
        <v>9</v>
      </c>
      <c r="N437" t="s">
        <v>10</v>
      </c>
      <c r="O437" t="s">
        <v>10</v>
      </c>
      <c r="P437" t="s">
        <v>10</v>
      </c>
      <c r="Q437" t="s">
        <v>10</v>
      </c>
      <c r="T437" s="31" t="s">
        <v>3255</v>
      </c>
    </row>
    <row r="438" spans="1:20" x14ac:dyDescent="0.35">
      <c r="A438" s="34" t="s">
        <v>3254</v>
      </c>
      <c r="B438" s="2">
        <v>3</v>
      </c>
      <c r="C438" t="s">
        <v>430</v>
      </c>
      <c r="D438" t="s">
        <v>2001</v>
      </c>
      <c r="E438" t="s">
        <v>3</v>
      </c>
      <c r="F438" t="s">
        <v>3253</v>
      </c>
      <c r="G438" t="s">
        <v>3252</v>
      </c>
      <c r="H438" s="32">
        <v>60000</v>
      </c>
      <c r="I438" s="33">
        <v>0.17499999999999999</v>
      </c>
      <c r="J438" s="32">
        <f t="shared" si="6"/>
        <v>49500</v>
      </c>
      <c r="K438" s="3">
        <v>0.29799999999999999</v>
      </c>
      <c r="L438" s="2">
        <v>9</v>
      </c>
      <c r="M438" t="s">
        <v>9</v>
      </c>
      <c r="N438" t="s">
        <v>10</v>
      </c>
      <c r="O438" t="s">
        <v>10</v>
      </c>
      <c r="P438" t="s">
        <v>10</v>
      </c>
      <c r="Q438" t="s">
        <v>10</v>
      </c>
      <c r="T438" s="31" t="s">
        <v>3251</v>
      </c>
    </row>
    <row r="439" spans="1:20" x14ac:dyDescent="0.35">
      <c r="A439" s="34" t="s">
        <v>3250</v>
      </c>
      <c r="B439" s="2">
        <v>3</v>
      </c>
      <c r="C439" t="s">
        <v>430</v>
      </c>
      <c r="D439" t="s">
        <v>2001</v>
      </c>
      <c r="E439" t="s">
        <v>3</v>
      </c>
      <c r="F439" t="s">
        <v>3249</v>
      </c>
      <c r="G439" t="s">
        <v>3248</v>
      </c>
      <c r="H439" s="32">
        <v>70000</v>
      </c>
      <c r="I439" s="33">
        <v>0.17499999999999999</v>
      </c>
      <c r="J439" s="32">
        <f t="shared" si="6"/>
        <v>57750</v>
      </c>
      <c r="K439" s="3">
        <v>0.30599999999999999</v>
      </c>
      <c r="L439" s="2">
        <v>8</v>
      </c>
      <c r="M439" t="s">
        <v>9</v>
      </c>
      <c r="N439" t="s">
        <v>10</v>
      </c>
      <c r="O439" t="s">
        <v>10</v>
      </c>
      <c r="P439" t="s">
        <v>10</v>
      </c>
      <c r="Q439" t="s">
        <v>10</v>
      </c>
      <c r="T439" s="31" t="s">
        <v>3247</v>
      </c>
    </row>
    <row r="440" spans="1:20" x14ac:dyDescent="0.35">
      <c r="A440" s="34" t="s">
        <v>3246</v>
      </c>
      <c r="B440" s="2">
        <v>3</v>
      </c>
      <c r="C440" t="s">
        <v>430</v>
      </c>
      <c r="D440" t="s">
        <v>2001</v>
      </c>
      <c r="E440" t="s">
        <v>3</v>
      </c>
      <c r="F440" t="s">
        <v>3245</v>
      </c>
      <c r="G440" t="s">
        <v>3244</v>
      </c>
      <c r="H440" s="32">
        <v>70000</v>
      </c>
      <c r="I440" s="33">
        <v>0.17499999999999999</v>
      </c>
      <c r="J440" s="32">
        <f t="shared" si="6"/>
        <v>57750</v>
      </c>
      <c r="K440" s="3">
        <v>0.26100000000000001</v>
      </c>
      <c r="L440" s="2">
        <v>5</v>
      </c>
      <c r="M440" t="s">
        <v>9</v>
      </c>
      <c r="N440" t="s">
        <v>10</v>
      </c>
      <c r="O440" t="s">
        <v>9</v>
      </c>
      <c r="P440" t="s">
        <v>10</v>
      </c>
      <c r="Q440" t="s">
        <v>10</v>
      </c>
      <c r="T440" s="31" t="s">
        <v>3243</v>
      </c>
    </row>
    <row r="441" spans="1:20" x14ac:dyDescent="0.35">
      <c r="A441" s="34" t="s">
        <v>3242</v>
      </c>
      <c r="B441" s="2">
        <v>4</v>
      </c>
      <c r="C441" t="s">
        <v>381</v>
      </c>
      <c r="D441" t="s">
        <v>3229</v>
      </c>
      <c r="E441" t="s">
        <v>3</v>
      </c>
      <c r="F441" t="s">
        <v>3241</v>
      </c>
      <c r="G441" t="s">
        <v>3240</v>
      </c>
      <c r="H441" s="32">
        <v>50201.48</v>
      </c>
      <c r="I441" s="33">
        <v>0.17499999999999999</v>
      </c>
      <c r="J441" s="32">
        <f t="shared" si="6"/>
        <v>41416.221000000005</v>
      </c>
      <c r="K441" s="3">
        <v>0.48599999999999999</v>
      </c>
      <c r="L441" s="2">
        <v>10</v>
      </c>
      <c r="M441" t="s">
        <v>9</v>
      </c>
      <c r="N441" t="s">
        <v>10</v>
      </c>
      <c r="O441" t="s">
        <v>9</v>
      </c>
      <c r="P441" t="s">
        <v>10</v>
      </c>
      <c r="Q441" t="s">
        <v>10</v>
      </c>
      <c r="S441" s="2" t="s">
        <v>158</v>
      </c>
      <c r="T441" s="31" t="s">
        <v>3239</v>
      </c>
    </row>
    <row r="442" spans="1:20" ht="28" customHeight="1" x14ac:dyDescent="0.35">
      <c r="A442" s="34" t="s">
        <v>3238</v>
      </c>
      <c r="B442" s="2">
        <v>4</v>
      </c>
      <c r="C442" t="s">
        <v>381</v>
      </c>
      <c r="D442" t="s">
        <v>3229</v>
      </c>
      <c r="E442" t="s">
        <v>3</v>
      </c>
      <c r="F442" t="s">
        <v>3237</v>
      </c>
      <c r="G442" t="s">
        <v>3236</v>
      </c>
      <c r="H442" s="32">
        <v>65948.81</v>
      </c>
      <c r="I442" s="33">
        <v>0.17499999999999999</v>
      </c>
      <c r="J442" s="32">
        <f t="shared" si="6"/>
        <v>54407.768250000001</v>
      </c>
      <c r="K442" s="3">
        <v>0.38300000000000001</v>
      </c>
      <c r="L442" s="2">
        <v>10</v>
      </c>
      <c r="M442" t="s">
        <v>9</v>
      </c>
      <c r="N442" t="s">
        <v>9</v>
      </c>
      <c r="O442" t="s">
        <v>9</v>
      </c>
      <c r="P442" t="s">
        <v>10</v>
      </c>
      <c r="Q442" t="s">
        <v>10</v>
      </c>
      <c r="S442" s="2" t="s">
        <v>145</v>
      </c>
      <c r="T442" s="31" t="s">
        <v>3235</v>
      </c>
    </row>
    <row r="443" spans="1:20" x14ac:dyDescent="0.35">
      <c r="A443" s="34" t="s">
        <v>3234</v>
      </c>
      <c r="B443" s="2">
        <v>4</v>
      </c>
      <c r="C443" t="s">
        <v>381</v>
      </c>
      <c r="D443" t="s">
        <v>3229</v>
      </c>
      <c r="E443" t="s">
        <v>3</v>
      </c>
      <c r="F443" t="s">
        <v>3233</v>
      </c>
      <c r="G443" t="s">
        <v>3232</v>
      </c>
      <c r="H443" s="32">
        <v>85440.94</v>
      </c>
      <c r="I443" s="33">
        <v>0.17499999999999999</v>
      </c>
      <c r="J443" s="32">
        <f t="shared" si="6"/>
        <v>70488.775500000003</v>
      </c>
      <c r="K443" s="3">
        <v>0.46800000000000003</v>
      </c>
      <c r="L443" s="2">
        <v>8</v>
      </c>
      <c r="M443" t="s">
        <v>9</v>
      </c>
      <c r="N443" t="s">
        <v>10</v>
      </c>
      <c r="O443" t="s">
        <v>9</v>
      </c>
      <c r="P443" t="s">
        <v>10</v>
      </c>
      <c r="Q443" t="s">
        <v>10</v>
      </c>
      <c r="T443" s="31" t="s">
        <v>3231</v>
      </c>
    </row>
    <row r="444" spans="1:20" ht="29" x14ac:dyDescent="0.35">
      <c r="A444" s="34" t="s">
        <v>3230</v>
      </c>
      <c r="B444" s="2">
        <v>4</v>
      </c>
      <c r="C444" t="s">
        <v>381</v>
      </c>
      <c r="D444" t="s">
        <v>3229</v>
      </c>
      <c r="E444" t="s">
        <v>3</v>
      </c>
      <c r="F444" t="s">
        <v>3228</v>
      </c>
      <c r="G444" t="s">
        <v>3227</v>
      </c>
      <c r="H444" s="32">
        <v>350660.08</v>
      </c>
      <c r="I444" s="33">
        <v>0.17499999999999999</v>
      </c>
      <c r="J444" s="32">
        <f t="shared" si="6"/>
        <v>289294.56599999999</v>
      </c>
      <c r="K444" s="3">
        <v>1.609</v>
      </c>
      <c r="L444" s="2">
        <v>8</v>
      </c>
      <c r="M444" t="s">
        <v>9</v>
      </c>
      <c r="O444" t="s">
        <v>9</v>
      </c>
      <c r="Q444" t="s">
        <v>9</v>
      </c>
      <c r="R444" t="s">
        <v>3226</v>
      </c>
      <c r="T444" s="31" t="s">
        <v>3225</v>
      </c>
    </row>
    <row r="445" spans="1:20" ht="29" x14ac:dyDescent="0.35">
      <c r="A445" s="34" t="s">
        <v>3224</v>
      </c>
      <c r="B445" s="2">
        <v>3</v>
      </c>
      <c r="C445" t="s">
        <v>364</v>
      </c>
      <c r="D445" t="s">
        <v>3215</v>
      </c>
      <c r="E445" t="s">
        <v>3</v>
      </c>
      <c r="F445" t="s">
        <v>3223</v>
      </c>
      <c r="G445" t="s">
        <v>3222</v>
      </c>
      <c r="H445" s="32">
        <v>16500</v>
      </c>
      <c r="I445" s="33">
        <v>0.125</v>
      </c>
      <c r="J445" s="32">
        <f t="shared" si="6"/>
        <v>14437.5</v>
      </c>
      <c r="K445" s="3">
        <v>0.10199999999999999</v>
      </c>
      <c r="L445" s="2">
        <v>10</v>
      </c>
      <c r="M445" t="s">
        <v>9</v>
      </c>
      <c r="N445" t="s">
        <v>10</v>
      </c>
      <c r="O445" t="s">
        <v>10</v>
      </c>
      <c r="P445" t="s">
        <v>10</v>
      </c>
      <c r="Q445" t="s">
        <v>10</v>
      </c>
      <c r="S445" s="2" t="s">
        <v>145</v>
      </c>
      <c r="T445" s="31" t="s">
        <v>3221</v>
      </c>
    </row>
    <row r="446" spans="1:20" ht="29" x14ac:dyDescent="0.35">
      <c r="A446" s="34" t="s">
        <v>3220</v>
      </c>
      <c r="B446" s="2">
        <v>3</v>
      </c>
      <c r="C446" t="s">
        <v>364</v>
      </c>
      <c r="D446" t="s">
        <v>3215</v>
      </c>
      <c r="E446" t="s">
        <v>3</v>
      </c>
      <c r="F446" t="s">
        <v>3219</v>
      </c>
      <c r="G446" t="s">
        <v>3218</v>
      </c>
      <c r="H446" s="32">
        <v>52750</v>
      </c>
      <c r="I446" s="33">
        <v>0.125</v>
      </c>
      <c r="J446" s="32">
        <f t="shared" si="6"/>
        <v>46156.25</v>
      </c>
      <c r="K446" s="3">
        <v>0.26100000000000001</v>
      </c>
      <c r="L446" s="2">
        <v>7</v>
      </c>
      <c r="M446" t="s">
        <v>9</v>
      </c>
      <c r="N446" t="s">
        <v>10</v>
      </c>
      <c r="O446" t="s">
        <v>10</v>
      </c>
      <c r="P446" t="s">
        <v>10</v>
      </c>
      <c r="Q446" t="s">
        <v>10</v>
      </c>
      <c r="T446" s="31" t="s">
        <v>3217</v>
      </c>
    </row>
    <row r="447" spans="1:20" ht="43.5" x14ac:dyDescent="0.35">
      <c r="A447" s="34" t="s">
        <v>3216</v>
      </c>
      <c r="B447" s="2">
        <v>3</v>
      </c>
      <c r="C447" t="s">
        <v>364</v>
      </c>
      <c r="D447" t="s">
        <v>3215</v>
      </c>
      <c r="E447" t="s">
        <v>3</v>
      </c>
      <c r="F447" t="s">
        <v>3214</v>
      </c>
      <c r="G447" t="s">
        <v>3213</v>
      </c>
      <c r="H447" s="32">
        <v>52750</v>
      </c>
      <c r="I447" s="33">
        <v>0.125</v>
      </c>
      <c r="J447" s="32">
        <f t="shared" si="6"/>
        <v>46156.25</v>
      </c>
      <c r="K447" s="3">
        <v>8.2000000000000003E-2</v>
      </c>
      <c r="L447" s="2">
        <v>6</v>
      </c>
      <c r="M447" t="s">
        <v>9</v>
      </c>
      <c r="N447" t="s">
        <v>10</v>
      </c>
      <c r="O447" t="s">
        <v>10</v>
      </c>
      <c r="P447" t="s">
        <v>10</v>
      </c>
      <c r="Q447" t="s">
        <v>10</v>
      </c>
      <c r="T447" s="31" t="s">
        <v>3212</v>
      </c>
    </row>
    <row r="448" spans="1:20" x14ac:dyDescent="0.35">
      <c r="A448" s="34" t="s">
        <v>3211</v>
      </c>
      <c r="B448" s="2">
        <v>1</v>
      </c>
      <c r="C448" t="s">
        <v>355</v>
      </c>
      <c r="D448" t="s">
        <v>3163</v>
      </c>
      <c r="E448" t="s">
        <v>3</v>
      </c>
      <c r="F448" t="s">
        <v>3210</v>
      </c>
      <c r="G448" t="s">
        <v>3209</v>
      </c>
      <c r="H448" s="32">
        <v>12400</v>
      </c>
      <c r="I448" s="33">
        <v>0.125</v>
      </c>
      <c r="J448" s="32">
        <f t="shared" si="6"/>
        <v>10850</v>
      </c>
      <c r="K448" s="3">
        <v>8.8999999999999996E-2</v>
      </c>
      <c r="L448" s="2">
        <v>10</v>
      </c>
      <c r="M448" t="s">
        <v>9</v>
      </c>
      <c r="N448" t="s">
        <v>10</v>
      </c>
      <c r="O448" t="s">
        <v>10</v>
      </c>
      <c r="P448" t="s">
        <v>10</v>
      </c>
      <c r="Q448" t="s">
        <v>10</v>
      </c>
      <c r="S448" s="2" t="s">
        <v>408</v>
      </c>
      <c r="T448" s="31" t="s">
        <v>3208</v>
      </c>
    </row>
    <row r="449" spans="1:20" x14ac:dyDescent="0.35">
      <c r="A449" s="34" t="s">
        <v>3207</v>
      </c>
      <c r="B449" s="2">
        <v>1</v>
      </c>
      <c r="C449" t="s">
        <v>355</v>
      </c>
      <c r="D449" t="s">
        <v>3163</v>
      </c>
      <c r="E449" t="s">
        <v>3</v>
      </c>
      <c r="F449" t="s">
        <v>3206</v>
      </c>
      <c r="G449" t="s">
        <v>3205</v>
      </c>
      <c r="H449" s="32">
        <v>11300</v>
      </c>
      <c r="I449" s="33">
        <v>0.125</v>
      </c>
      <c r="J449" s="32">
        <f t="shared" si="6"/>
        <v>9887.5</v>
      </c>
      <c r="K449" s="3">
        <v>9.2999999999999999E-2</v>
      </c>
      <c r="L449" s="2">
        <v>10</v>
      </c>
      <c r="M449" t="s">
        <v>9</v>
      </c>
      <c r="N449" t="s">
        <v>10</v>
      </c>
      <c r="O449" t="s">
        <v>10</v>
      </c>
      <c r="P449" t="s">
        <v>10</v>
      </c>
      <c r="Q449" t="s">
        <v>10</v>
      </c>
      <c r="S449" s="2" t="s">
        <v>237</v>
      </c>
      <c r="T449" s="31" t="s">
        <v>3204</v>
      </c>
    </row>
    <row r="450" spans="1:20" x14ac:dyDescent="0.35">
      <c r="A450" s="34" t="s">
        <v>3203</v>
      </c>
      <c r="B450" s="2">
        <v>1</v>
      </c>
      <c r="C450" t="s">
        <v>355</v>
      </c>
      <c r="D450" t="s">
        <v>3163</v>
      </c>
      <c r="E450" t="s">
        <v>3</v>
      </c>
      <c r="F450" t="s">
        <v>3202</v>
      </c>
      <c r="G450" t="s">
        <v>3201</v>
      </c>
      <c r="H450" s="32">
        <v>70000</v>
      </c>
      <c r="I450" s="33">
        <v>0.125</v>
      </c>
      <c r="J450" s="32">
        <f t="shared" ref="J450:J513" si="7">SUM(H450-H450*I450)</f>
        <v>61250</v>
      </c>
      <c r="K450" s="3">
        <v>6.2E-2</v>
      </c>
      <c r="L450" s="2">
        <v>10</v>
      </c>
      <c r="M450" t="s">
        <v>9</v>
      </c>
      <c r="N450" t="s">
        <v>10</v>
      </c>
      <c r="O450" t="s">
        <v>10</v>
      </c>
      <c r="P450" t="s">
        <v>10</v>
      </c>
      <c r="Q450" t="s">
        <v>10</v>
      </c>
      <c r="S450" s="2" t="s">
        <v>140</v>
      </c>
      <c r="T450" s="31" t="s">
        <v>3200</v>
      </c>
    </row>
    <row r="451" spans="1:20" x14ac:dyDescent="0.35">
      <c r="A451" s="34" t="s">
        <v>3199</v>
      </c>
      <c r="B451" s="2">
        <v>1</v>
      </c>
      <c r="C451" t="s">
        <v>355</v>
      </c>
      <c r="D451" t="s">
        <v>3163</v>
      </c>
      <c r="E451" t="s">
        <v>3</v>
      </c>
      <c r="F451" t="s">
        <v>3198</v>
      </c>
      <c r="G451" t="s">
        <v>3154</v>
      </c>
      <c r="H451" s="32">
        <v>70000</v>
      </c>
      <c r="I451" s="33">
        <v>0.125</v>
      </c>
      <c r="J451" s="32">
        <f t="shared" si="7"/>
        <v>61250</v>
      </c>
      <c r="K451" s="3">
        <v>0.42699999999999999</v>
      </c>
      <c r="L451" s="2">
        <v>10</v>
      </c>
      <c r="M451" t="s">
        <v>9</v>
      </c>
      <c r="N451" t="s">
        <v>10</v>
      </c>
      <c r="O451" t="s">
        <v>10</v>
      </c>
      <c r="P451" t="s">
        <v>10</v>
      </c>
      <c r="Q451" t="s">
        <v>10</v>
      </c>
      <c r="S451" s="2" t="s">
        <v>130</v>
      </c>
      <c r="T451" s="31" t="s">
        <v>3197</v>
      </c>
    </row>
    <row r="452" spans="1:20" x14ac:dyDescent="0.35">
      <c r="A452" s="34" t="s">
        <v>3196</v>
      </c>
      <c r="B452" s="2">
        <v>1</v>
      </c>
      <c r="C452" t="s">
        <v>355</v>
      </c>
      <c r="D452" t="s">
        <v>3163</v>
      </c>
      <c r="E452" t="s">
        <v>3</v>
      </c>
      <c r="F452" t="s">
        <v>3195</v>
      </c>
      <c r="G452" t="s">
        <v>3194</v>
      </c>
      <c r="H452" s="32">
        <v>82525</v>
      </c>
      <c r="I452" s="33">
        <v>0.125</v>
      </c>
      <c r="J452" s="32">
        <f t="shared" si="7"/>
        <v>72209.375</v>
      </c>
      <c r="K452" s="3">
        <v>0.47499999999999998</v>
      </c>
      <c r="L452" s="2">
        <v>10</v>
      </c>
      <c r="M452" t="s">
        <v>9</v>
      </c>
      <c r="N452" t="s">
        <v>10</v>
      </c>
      <c r="O452" t="s">
        <v>10</v>
      </c>
      <c r="P452" t="s">
        <v>10</v>
      </c>
      <c r="Q452" t="s">
        <v>10</v>
      </c>
      <c r="S452" s="2" t="s">
        <v>187</v>
      </c>
      <c r="T452" s="31" t="s">
        <v>3193</v>
      </c>
    </row>
    <row r="453" spans="1:20" x14ac:dyDescent="0.35">
      <c r="A453" s="34" t="s">
        <v>3192</v>
      </c>
      <c r="B453" s="2">
        <v>1</v>
      </c>
      <c r="C453" t="s">
        <v>355</v>
      </c>
      <c r="D453" t="s">
        <v>3163</v>
      </c>
      <c r="E453" t="s">
        <v>3</v>
      </c>
      <c r="F453" t="s">
        <v>3191</v>
      </c>
      <c r="G453" t="s">
        <v>3190</v>
      </c>
      <c r="H453" s="32">
        <v>16500</v>
      </c>
      <c r="I453" s="33">
        <v>0.125</v>
      </c>
      <c r="J453" s="32">
        <f t="shared" si="7"/>
        <v>14437.5</v>
      </c>
      <c r="K453" s="3">
        <v>0.11</v>
      </c>
      <c r="L453" s="2">
        <v>10</v>
      </c>
      <c r="M453" t="s">
        <v>9</v>
      </c>
      <c r="N453" t="s">
        <v>10</v>
      </c>
      <c r="O453" t="s">
        <v>10</v>
      </c>
      <c r="P453" t="s">
        <v>10</v>
      </c>
      <c r="Q453" t="s">
        <v>10</v>
      </c>
      <c r="S453" s="2" t="s">
        <v>145</v>
      </c>
      <c r="T453" s="31" t="s">
        <v>3189</v>
      </c>
    </row>
    <row r="454" spans="1:20" x14ac:dyDescent="0.35">
      <c r="A454" s="34" t="s">
        <v>3188</v>
      </c>
      <c r="B454" s="2">
        <v>1</v>
      </c>
      <c r="C454" t="s">
        <v>355</v>
      </c>
      <c r="D454" t="s">
        <v>3163</v>
      </c>
      <c r="E454" t="s">
        <v>3</v>
      </c>
      <c r="F454" t="s">
        <v>3187</v>
      </c>
      <c r="G454" t="s">
        <v>3186</v>
      </c>
      <c r="H454" s="32">
        <v>15400</v>
      </c>
      <c r="I454" s="33">
        <v>0.125</v>
      </c>
      <c r="J454" s="32">
        <f t="shared" si="7"/>
        <v>13475</v>
      </c>
      <c r="K454" s="3">
        <v>0.121</v>
      </c>
      <c r="L454" s="2">
        <v>10</v>
      </c>
      <c r="M454" t="s">
        <v>9</v>
      </c>
      <c r="N454" t="s">
        <v>10</v>
      </c>
      <c r="O454" t="s">
        <v>10</v>
      </c>
      <c r="P454" t="s">
        <v>10</v>
      </c>
      <c r="Q454" t="s">
        <v>10</v>
      </c>
      <c r="S454" s="2" t="s">
        <v>135</v>
      </c>
      <c r="T454" s="31" t="s">
        <v>3185</v>
      </c>
    </row>
    <row r="455" spans="1:20" x14ac:dyDescent="0.35">
      <c r="A455" s="34" t="s">
        <v>3184</v>
      </c>
      <c r="B455" s="2">
        <v>1</v>
      </c>
      <c r="C455" t="s">
        <v>355</v>
      </c>
      <c r="D455" t="s">
        <v>3163</v>
      </c>
      <c r="E455" t="s">
        <v>3</v>
      </c>
      <c r="F455" t="s">
        <v>3183</v>
      </c>
      <c r="G455" t="s">
        <v>3182</v>
      </c>
      <c r="H455" s="32">
        <v>7850</v>
      </c>
      <c r="I455" s="33">
        <v>0.125</v>
      </c>
      <c r="J455" s="32">
        <f t="shared" si="7"/>
        <v>6868.75</v>
      </c>
      <c r="K455" s="3">
        <v>5.1999999999999998E-2</v>
      </c>
      <c r="L455" s="2">
        <v>10</v>
      </c>
      <c r="M455" t="s">
        <v>9</v>
      </c>
      <c r="N455" t="s">
        <v>10</v>
      </c>
      <c r="O455" t="s">
        <v>10</v>
      </c>
      <c r="P455" t="s">
        <v>10</v>
      </c>
      <c r="Q455" t="s">
        <v>10</v>
      </c>
      <c r="S455" s="2" t="s">
        <v>163</v>
      </c>
      <c r="T455" s="31" t="s">
        <v>3181</v>
      </c>
    </row>
    <row r="456" spans="1:20" x14ac:dyDescent="0.35">
      <c r="A456" s="34" t="s">
        <v>3180</v>
      </c>
      <c r="B456" s="2">
        <v>1</v>
      </c>
      <c r="C456" t="s">
        <v>355</v>
      </c>
      <c r="D456" t="s">
        <v>3163</v>
      </c>
      <c r="E456" t="s">
        <v>3</v>
      </c>
      <c r="F456" t="s">
        <v>3179</v>
      </c>
      <c r="G456" t="s">
        <v>3178</v>
      </c>
      <c r="H456" s="32">
        <v>56000</v>
      </c>
      <c r="I456" s="33">
        <v>0.125</v>
      </c>
      <c r="J456" s="32">
        <f t="shared" si="7"/>
        <v>49000</v>
      </c>
      <c r="K456" s="3">
        <v>0.76100000000000001</v>
      </c>
      <c r="L456" s="2">
        <v>9</v>
      </c>
      <c r="M456" t="s">
        <v>9</v>
      </c>
      <c r="N456" t="s">
        <v>10</v>
      </c>
      <c r="O456" t="s">
        <v>10</v>
      </c>
      <c r="P456" t="s">
        <v>10</v>
      </c>
      <c r="Q456" t="s">
        <v>10</v>
      </c>
      <c r="T456" s="31" t="s">
        <v>3177</v>
      </c>
    </row>
    <row r="457" spans="1:20" x14ac:dyDescent="0.35">
      <c r="A457" s="34" t="s">
        <v>3176</v>
      </c>
      <c r="B457" s="2">
        <v>1</v>
      </c>
      <c r="C457" t="s">
        <v>355</v>
      </c>
      <c r="D457" t="s">
        <v>3163</v>
      </c>
      <c r="E457" t="s">
        <v>3</v>
      </c>
      <c r="F457" t="s">
        <v>3175</v>
      </c>
      <c r="G457" t="s">
        <v>3174</v>
      </c>
      <c r="H457" s="32">
        <v>23000</v>
      </c>
      <c r="I457" s="33">
        <v>0.125</v>
      </c>
      <c r="J457" s="32">
        <f t="shared" si="7"/>
        <v>20125</v>
      </c>
      <c r="K457" s="3">
        <v>0.16200000000000001</v>
      </c>
      <c r="L457" s="2">
        <v>9</v>
      </c>
      <c r="M457" t="s">
        <v>9</v>
      </c>
      <c r="N457" t="s">
        <v>10</v>
      </c>
      <c r="O457" t="s">
        <v>10</v>
      </c>
      <c r="P457" t="s">
        <v>10</v>
      </c>
      <c r="Q457" t="s">
        <v>10</v>
      </c>
      <c r="T457" s="31" t="s">
        <v>3173</v>
      </c>
    </row>
    <row r="458" spans="1:20" x14ac:dyDescent="0.35">
      <c r="A458" s="34" t="s">
        <v>3172</v>
      </c>
      <c r="B458" s="2">
        <v>1</v>
      </c>
      <c r="C458" t="s">
        <v>355</v>
      </c>
      <c r="D458" t="s">
        <v>3163</v>
      </c>
      <c r="E458" t="s">
        <v>3</v>
      </c>
      <c r="F458" t="s">
        <v>3171</v>
      </c>
      <c r="G458" t="s">
        <v>3170</v>
      </c>
      <c r="H458" s="32">
        <v>17000</v>
      </c>
      <c r="I458" s="33">
        <v>0.125</v>
      </c>
      <c r="J458" s="32">
        <f t="shared" si="7"/>
        <v>14875</v>
      </c>
      <c r="K458" s="3">
        <v>0.105</v>
      </c>
      <c r="L458" s="2">
        <v>9</v>
      </c>
      <c r="M458" t="s">
        <v>9</v>
      </c>
      <c r="N458" t="s">
        <v>10</v>
      </c>
      <c r="O458" t="s">
        <v>10</v>
      </c>
      <c r="P458" t="s">
        <v>10</v>
      </c>
      <c r="Q458" t="s">
        <v>10</v>
      </c>
      <c r="T458" s="31" t="s">
        <v>3169</v>
      </c>
    </row>
    <row r="459" spans="1:20" x14ac:dyDescent="0.35">
      <c r="A459" s="34" t="s">
        <v>3168</v>
      </c>
      <c r="B459" s="2">
        <v>1</v>
      </c>
      <c r="C459" t="s">
        <v>355</v>
      </c>
      <c r="D459" t="s">
        <v>3163</v>
      </c>
      <c r="E459" t="s">
        <v>3</v>
      </c>
      <c r="F459" t="s">
        <v>3167</v>
      </c>
      <c r="G459" t="s">
        <v>3166</v>
      </c>
      <c r="H459" s="32">
        <v>10500</v>
      </c>
      <c r="I459" s="33">
        <v>0.125</v>
      </c>
      <c r="J459" s="32">
        <f t="shared" si="7"/>
        <v>9187.5</v>
      </c>
      <c r="K459" s="3">
        <v>7.4999999999999997E-2</v>
      </c>
      <c r="L459" s="2">
        <v>9</v>
      </c>
      <c r="M459" t="s">
        <v>9</v>
      </c>
      <c r="N459" t="s">
        <v>10</v>
      </c>
      <c r="O459" t="s">
        <v>10</v>
      </c>
      <c r="P459" t="s">
        <v>10</v>
      </c>
      <c r="Q459" t="s">
        <v>10</v>
      </c>
      <c r="T459" s="31" t="s">
        <v>3165</v>
      </c>
    </row>
    <row r="460" spans="1:20" x14ac:dyDescent="0.35">
      <c r="A460" s="34" t="s">
        <v>3164</v>
      </c>
      <c r="B460" s="2">
        <v>1</v>
      </c>
      <c r="C460" t="s">
        <v>355</v>
      </c>
      <c r="D460" t="s">
        <v>3163</v>
      </c>
      <c r="E460" t="s">
        <v>3</v>
      </c>
      <c r="F460" t="s">
        <v>3162</v>
      </c>
      <c r="G460" t="s">
        <v>3161</v>
      </c>
      <c r="H460" s="32">
        <v>7850</v>
      </c>
      <c r="I460" s="33">
        <v>0.125</v>
      </c>
      <c r="J460" s="32">
        <f t="shared" si="7"/>
        <v>6868.75</v>
      </c>
      <c r="K460" s="3">
        <v>5.0999999999999997E-2</v>
      </c>
      <c r="L460" s="2">
        <v>8</v>
      </c>
      <c r="M460" t="s">
        <v>9</v>
      </c>
      <c r="N460" t="s">
        <v>10</v>
      </c>
      <c r="O460" t="s">
        <v>10</v>
      </c>
      <c r="P460" t="s">
        <v>10</v>
      </c>
      <c r="Q460" t="s">
        <v>10</v>
      </c>
      <c r="T460" s="31" t="s">
        <v>3160</v>
      </c>
    </row>
    <row r="461" spans="1:20" x14ac:dyDescent="0.35">
      <c r="A461" s="34" t="s">
        <v>3159</v>
      </c>
      <c r="B461" s="2">
        <v>2</v>
      </c>
      <c r="C461" t="s">
        <v>3121</v>
      </c>
      <c r="D461" t="s">
        <v>3120</v>
      </c>
      <c r="E461" t="s">
        <v>3</v>
      </c>
      <c r="F461" t="s">
        <v>3158</v>
      </c>
      <c r="G461" t="s">
        <v>3157</v>
      </c>
      <c r="H461" s="32">
        <v>48195</v>
      </c>
      <c r="I461" s="33">
        <v>0.1</v>
      </c>
      <c r="J461" s="32">
        <f t="shared" si="7"/>
        <v>43375.5</v>
      </c>
      <c r="K461" s="3">
        <v>5.0999999999999997E-2</v>
      </c>
      <c r="L461" s="2">
        <v>10</v>
      </c>
      <c r="M461" t="s">
        <v>9</v>
      </c>
      <c r="N461" t="s">
        <v>10</v>
      </c>
      <c r="O461" t="s">
        <v>10</v>
      </c>
      <c r="P461" t="s">
        <v>10</v>
      </c>
      <c r="Q461" t="s">
        <v>10</v>
      </c>
      <c r="S461" s="2" t="s">
        <v>130</v>
      </c>
      <c r="T461" s="31"/>
    </row>
    <row r="462" spans="1:20" x14ac:dyDescent="0.35">
      <c r="A462" s="34" t="s">
        <v>3156</v>
      </c>
      <c r="B462" s="2">
        <v>2</v>
      </c>
      <c r="C462" t="s">
        <v>3121</v>
      </c>
      <c r="D462" t="s">
        <v>3120</v>
      </c>
      <c r="E462" t="s">
        <v>3</v>
      </c>
      <c r="F462" t="s">
        <v>3155</v>
      </c>
      <c r="G462" t="s">
        <v>3154</v>
      </c>
      <c r="H462" s="32">
        <v>85050</v>
      </c>
      <c r="I462" s="33">
        <v>0.1</v>
      </c>
      <c r="J462" s="32">
        <f t="shared" si="7"/>
        <v>76545</v>
      </c>
      <c r="K462" s="3">
        <v>0.70899999999999996</v>
      </c>
      <c r="L462" s="2">
        <v>10</v>
      </c>
      <c r="M462" t="s">
        <v>9</v>
      </c>
      <c r="N462" t="s">
        <v>10</v>
      </c>
      <c r="O462" t="s">
        <v>10</v>
      </c>
      <c r="P462" t="s">
        <v>10</v>
      </c>
      <c r="Q462" t="s">
        <v>10</v>
      </c>
      <c r="S462" s="2" t="s">
        <v>145</v>
      </c>
      <c r="T462" s="31" t="s">
        <v>3153</v>
      </c>
    </row>
    <row r="463" spans="1:20" x14ac:dyDescent="0.35">
      <c r="A463" s="34" t="s">
        <v>3152</v>
      </c>
      <c r="B463" s="2">
        <v>2</v>
      </c>
      <c r="C463" t="s">
        <v>3121</v>
      </c>
      <c r="D463" t="s">
        <v>3120</v>
      </c>
      <c r="E463" t="s">
        <v>3</v>
      </c>
      <c r="F463" t="s">
        <v>3151</v>
      </c>
      <c r="G463" t="s">
        <v>3150</v>
      </c>
      <c r="H463" s="32">
        <v>72292.5</v>
      </c>
      <c r="I463" s="33">
        <v>0.1</v>
      </c>
      <c r="J463" s="32">
        <f t="shared" si="7"/>
        <v>65063.25</v>
      </c>
      <c r="K463" s="3">
        <v>0.33400000000000002</v>
      </c>
      <c r="L463" s="2">
        <v>10</v>
      </c>
      <c r="M463" t="s">
        <v>9</v>
      </c>
      <c r="N463" t="s">
        <v>10</v>
      </c>
      <c r="O463" t="s">
        <v>10</v>
      </c>
      <c r="P463" t="s">
        <v>10</v>
      </c>
      <c r="Q463" t="s">
        <v>10</v>
      </c>
      <c r="S463" s="2" t="s">
        <v>140</v>
      </c>
      <c r="T463" s="31" t="s">
        <v>3149</v>
      </c>
    </row>
    <row r="464" spans="1:20" x14ac:dyDescent="0.35">
      <c r="A464" s="34" t="s">
        <v>3148</v>
      </c>
      <c r="B464" s="2">
        <v>2</v>
      </c>
      <c r="C464" t="s">
        <v>3121</v>
      </c>
      <c r="D464" t="s">
        <v>3120</v>
      </c>
      <c r="E464" t="s">
        <v>3</v>
      </c>
      <c r="F464" t="s">
        <v>3147</v>
      </c>
      <c r="G464" t="s">
        <v>3146</v>
      </c>
      <c r="H464" s="32">
        <v>10631.25</v>
      </c>
      <c r="I464" s="33">
        <v>0.1</v>
      </c>
      <c r="J464" s="32">
        <f t="shared" si="7"/>
        <v>9568.125</v>
      </c>
      <c r="K464" s="3">
        <v>0.32800000000000001</v>
      </c>
      <c r="L464" s="2">
        <v>9</v>
      </c>
      <c r="M464" t="s">
        <v>9</v>
      </c>
      <c r="N464" t="s">
        <v>10</v>
      </c>
      <c r="O464" t="s">
        <v>10</v>
      </c>
      <c r="P464" t="s">
        <v>10</v>
      </c>
      <c r="Q464" t="s">
        <v>10</v>
      </c>
      <c r="T464" s="31" t="s">
        <v>3145</v>
      </c>
    </row>
    <row r="465" spans="1:20" x14ac:dyDescent="0.35">
      <c r="A465" s="34" t="s">
        <v>3144</v>
      </c>
      <c r="B465" s="2">
        <v>2</v>
      </c>
      <c r="C465" t="s">
        <v>3121</v>
      </c>
      <c r="D465" t="s">
        <v>3120</v>
      </c>
      <c r="E465" t="s">
        <v>3</v>
      </c>
      <c r="F465" t="s">
        <v>3143</v>
      </c>
      <c r="G465" t="s">
        <v>3142</v>
      </c>
      <c r="H465" s="32">
        <v>10631.25</v>
      </c>
      <c r="I465" s="33">
        <v>0.1</v>
      </c>
      <c r="J465" s="32">
        <f t="shared" si="7"/>
        <v>9568.125</v>
      </c>
      <c r="K465" s="3">
        <v>6.4000000000000001E-2</v>
      </c>
      <c r="L465" s="2">
        <v>9</v>
      </c>
      <c r="M465" t="s">
        <v>9</v>
      </c>
      <c r="N465" t="s">
        <v>10</v>
      </c>
      <c r="O465" t="s">
        <v>10</v>
      </c>
      <c r="P465" t="s">
        <v>10</v>
      </c>
      <c r="Q465" t="s">
        <v>10</v>
      </c>
      <c r="T465" s="31" t="s">
        <v>3141</v>
      </c>
    </row>
    <row r="466" spans="1:20" x14ac:dyDescent="0.35">
      <c r="A466" s="34" t="s">
        <v>3140</v>
      </c>
      <c r="B466" s="2">
        <v>2</v>
      </c>
      <c r="C466" t="s">
        <v>3121</v>
      </c>
      <c r="D466" t="s">
        <v>3120</v>
      </c>
      <c r="E466" t="s">
        <v>3</v>
      </c>
      <c r="F466" t="s">
        <v>3139</v>
      </c>
      <c r="G466" t="s">
        <v>3138</v>
      </c>
      <c r="H466" s="32">
        <v>22680</v>
      </c>
      <c r="I466" s="33">
        <v>0.1</v>
      </c>
      <c r="J466" s="32">
        <f t="shared" si="7"/>
        <v>20412</v>
      </c>
      <c r="K466" s="3">
        <v>0.28399999999999997</v>
      </c>
      <c r="L466" s="2">
        <v>9</v>
      </c>
      <c r="M466" t="s">
        <v>9</v>
      </c>
      <c r="N466" t="s">
        <v>10</v>
      </c>
      <c r="O466" t="s">
        <v>10</v>
      </c>
      <c r="P466" t="s">
        <v>10</v>
      </c>
      <c r="Q466" t="s">
        <v>10</v>
      </c>
      <c r="T466" s="31" t="s">
        <v>3137</v>
      </c>
    </row>
    <row r="467" spans="1:20" x14ac:dyDescent="0.35">
      <c r="A467" s="34" t="s">
        <v>3136</v>
      </c>
      <c r="B467" s="2">
        <v>2</v>
      </c>
      <c r="C467" t="s">
        <v>3121</v>
      </c>
      <c r="D467" t="s">
        <v>3120</v>
      </c>
      <c r="E467" t="s">
        <v>3</v>
      </c>
      <c r="F467" t="s">
        <v>3135</v>
      </c>
      <c r="G467" t="s">
        <v>3134</v>
      </c>
      <c r="H467" s="32">
        <v>30476.25</v>
      </c>
      <c r="I467" s="33">
        <v>0.1</v>
      </c>
      <c r="J467" s="32">
        <f t="shared" si="7"/>
        <v>27428.625</v>
      </c>
      <c r="K467" s="3">
        <v>0.68200000000000005</v>
      </c>
      <c r="L467" s="2">
        <v>9</v>
      </c>
      <c r="M467" t="s">
        <v>9</v>
      </c>
      <c r="N467" t="s">
        <v>10</v>
      </c>
      <c r="O467" t="s">
        <v>10</v>
      </c>
      <c r="P467" t="s">
        <v>10</v>
      </c>
      <c r="Q467" t="s">
        <v>10</v>
      </c>
      <c r="T467" s="31" t="s">
        <v>3133</v>
      </c>
    </row>
    <row r="468" spans="1:20" x14ac:dyDescent="0.35">
      <c r="A468" s="34" t="s">
        <v>3132</v>
      </c>
      <c r="B468" s="2">
        <v>2</v>
      </c>
      <c r="C468" t="s">
        <v>3121</v>
      </c>
      <c r="D468" t="s">
        <v>3120</v>
      </c>
      <c r="E468" t="s">
        <v>3</v>
      </c>
      <c r="F468" t="s">
        <v>3129</v>
      </c>
      <c r="G468" t="s">
        <v>3128</v>
      </c>
      <c r="H468" s="32">
        <v>15592.5</v>
      </c>
      <c r="I468" s="33">
        <v>0.1</v>
      </c>
      <c r="J468" s="32">
        <f t="shared" si="7"/>
        <v>14033.25</v>
      </c>
      <c r="K468" s="3">
        <v>6.7000000000000004E-2</v>
      </c>
      <c r="L468" s="2">
        <v>9</v>
      </c>
      <c r="M468" t="s">
        <v>9</v>
      </c>
      <c r="N468" t="s">
        <v>10</v>
      </c>
      <c r="O468" t="s">
        <v>10</v>
      </c>
      <c r="P468" t="s">
        <v>10</v>
      </c>
      <c r="Q468" t="s">
        <v>10</v>
      </c>
      <c r="T468" s="31" t="s">
        <v>3131</v>
      </c>
    </row>
    <row r="469" spans="1:20" x14ac:dyDescent="0.35">
      <c r="A469" s="34" t="s">
        <v>3130</v>
      </c>
      <c r="B469" s="2">
        <v>2</v>
      </c>
      <c r="C469" t="s">
        <v>3121</v>
      </c>
      <c r="D469" t="s">
        <v>3120</v>
      </c>
      <c r="E469" t="s">
        <v>3</v>
      </c>
      <c r="F469" t="s">
        <v>3129</v>
      </c>
      <c r="G469" t="s">
        <v>3128</v>
      </c>
      <c r="H469" s="32">
        <v>9922.5</v>
      </c>
      <c r="I469" s="33">
        <v>0.1</v>
      </c>
      <c r="J469" s="32">
        <f t="shared" si="7"/>
        <v>8930.25</v>
      </c>
      <c r="K469" s="3">
        <v>6.5000000000000002E-2</v>
      </c>
      <c r="L469" s="2">
        <v>9</v>
      </c>
      <c r="M469" t="s">
        <v>9</v>
      </c>
      <c r="N469" t="s">
        <v>10</v>
      </c>
      <c r="O469" t="s">
        <v>10</v>
      </c>
      <c r="P469" t="s">
        <v>10</v>
      </c>
      <c r="Q469" t="s">
        <v>10</v>
      </c>
      <c r="T469" s="31" t="s">
        <v>3127</v>
      </c>
    </row>
    <row r="470" spans="1:20" x14ac:dyDescent="0.35">
      <c r="A470" s="34" t="s">
        <v>3126</v>
      </c>
      <c r="B470" s="2">
        <v>2</v>
      </c>
      <c r="C470" t="s">
        <v>3121</v>
      </c>
      <c r="D470" t="s">
        <v>3120</v>
      </c>
      <c r="E470" t="s">
        <v>3</v>
      </c>
      <c r="F470" t="s">
        <v>3125</v>
      </c>
      <c r="G470" t="s">
        <v>3124</v>
      </c>
      <c r="H470" s="32">
        <v>7796.25</v>
      </c>
      <c r="I470" s="33">
        <v>0.1</v>
      </c>
      <c r="J470" s="32">
        <f t="shared" si="7"/>
        <v>7016.625</v>
      </c>
      <c r="K470" s="3">
        <v>7.9000000000000001E-2</v>
      </c>
      <c r="L470" s="2">
        <v>9</v>
      </c>
      <c r="M470" t="s">
        <v>9</v>
      </c>
      <c r="N470" t="s">
        <v>10</v>
      </c>
      <c r="O470" t="s">
        <v>10</v>
      </c>
      <c r="P470" t="s">
        <v>10</v>
      </c>
      <c r="Q470" t="s">
        <v>10</v>
      </c>
      <c r="T470" s="31" t="s">
        <v>3123</v>
      </c>
    </row>
    <row r="471" spans="1:20" x14ac:dyDescent="0.35">
      <c r="A471" s="34" t="s">
        <v>3122</v>
      </c>
      <c r="B471" s="2">
        <v>2</v>
      </c>
      <c r="C471" t="s">
        <v>3121</v>
      </c>
      <c r="D471" t="s">
        <v>3120</v>
      </c>
      <c r="E471" t="s">
        <v>3</v>
      </c>
      <c r="F471" t="s">
        <v>3119</v>
      </c>
      <c r="G471" t="s">
        <v>3118</v>
      </c>
      <c r="H471" s="32">
        <v>7796.25</v>
      </c>
      <c r="I471" s="33">
        <v>0.1</v>
      </c>
      <c r="J471" s="32">
        <f t="shared" si="7"/>
        <v>7016.625</v>
      </c>
      <c r="K471" s="3">
        <v>0.32200000000000001</v>
      </c>
      <c r="L471" s="2">
        <v>9</v>
      </c>
      <c r="M471" t="s">
        <v>9</v>
      </c>
      <c r="N471" t="s">
        <v>10</v>
      </c>
      <c r="O471" t="s">
        <v>10</v>
      </c>
      <c r="P471" t="s">
        <v>10</v>
      </c>
      <c r="Q471" t="s">
        <v>10</v>
      </c>
      <c r="T471" s="31" t="s">
        <v>3117</v>
      </c>
    </row>
    <row r="472" spans="1:20" x14ac:dyDescent="0.35">
      <c r="A472" s="34" t="s">
        <v>3116</v>
      </c>
      <c r="B472" s="2">
        <v>3</v>
      </c>
      <c r="C472" t="s">
        <v>3056</v>
      </c>
      <c r="D472" t="s">
        <v>3055</v>
      </c>
      <c r="E472" t="s">
        <v>3</v>
      </c>
      <c r="F472" t="s">
        <v>3115</v>
      </c>
      <c r="G472" t="s">
        <v>3114</v>
      </c>
      <c r="H472" s="32">
        <v>22303.24</v>
      </c>
      <c r="I472" s="33">
        <v>0.2</v>
      </c>
      <c r="J472" s="32">
        <f t="shared" si="7"/>
        <v>17842.592000000001</v>
      </c>
      <c r="K472" s="3">
        <v>0.21</v>
      </c>
      <c r="L472" s="2">
        <v>10</v>
      </c>
      <c r="M472" t="s">
        <v>9</v>
      </c>
      <c r="N472" t="s">
        <v>10</v>
      </c>
      <c r="O472" t="s">
        <v>10</v>
      </c>
      <c r="P472" t="s">
        <v>10</v>
      </c>
      <c r="Q472" t="s">
        <v>10</v>
      </c>
      <c r="S472" s="2" t="s">
        <v>155</v>
      </c>
      <c r="T472" s="31" t="s">
        <v>3113</v>
      </c>
    </row>
    <row r="473" spans="1:20" x14ac:dyDescent="0.35">
      <c r="A473" s="34" t="s">
        <v>3112</v>
      </c>
      <c r="B473" s="2">
        <v>3</v>
      </c>
      <c r="C473" t="s">
        <v>3056</v>
      </c>
      <c r="D473" t="s">
        <v>3055</v>
      </c>
      <c r="E473" t="s">
        <v>3</v>
      </c>
      <c r="F473" t="s">
        <v>3111</v>
      </c>
      <c r="G473" t="s">
        <v>3110</v>
      </c>
      <c r="H473" s="32">
        <v>62078.67</v>
      </c>
      <c r="I473" s="33">
        <v>0.2</v>
      </c>
      <c r="J473" s="32">
        <f t="shared" si="7"/>
        <v>49662.936000000002</v>
      </c>
      <c r="K473" s="3">
        <v>0.58699999999999997</v>
      </c>
      <c r="L473" s="2">
        <v>9</v>
      </c>
      <c r="M473" t="s">
        <v>9</v>
      </c>
      <c r="N473" t="s">
        <v>10</v>
      </c>
      <c r="O473" t="s">
        <v>10</v>
      </c>
      <c r="P473" t="s">
        <v>10</v>
      </c>
      <c r="Q473" t="s">
        <v>10</v>
      </c>
      <c r="T473" s="31" t="s">
        <v>3109</v>
      </c>
    </row>
    <row r="474" spans="1:20" x14ac:dyDescent="0.35">
      <c r="A474" s="34" t="s">
        <v>3108</v>
      </c>
      <c r="B474" s="2">
        <v>3</v>
      </c>
      <c r="C474" t="s">
        <v>3056</v>
      </c>
      <c r="D474" t="s">
        <v>3055</v>
      </c>
      <c r="E474" t="s">
        <v>3</v>
      </c>
      <c r="F474" t="s">
        <v>3107</v>
      </c>
      <c r="G474" t="s">
        <v>3106</v>
      </c>
      <c r="H474" s="32">
        <v>29624.21</v>
      </c>
      <c r="I474" s="33">
        <v>0.2</v>
      </c>
      <c r="J474" s="32">
        <f t="shared" si="7"/>
        <v>23699.367999999999</v>
      </c>
      <c r="K474" s="3">
        <v>0.214</v>
      </c>
      <c r="L474" s="2">
        <v>9</v>
      </c>
      <c r="M474" t="s">
        <v>9</v>
      </c>
      <c r="N474" t="s">
        <v>10</v>
      </c>
      <c r="O474" t="s">
        <v>10</v>
      </c>
      <c r="P474" t="s">
        <v>10</v>
      </c>
      <c r="Q474" t="s">
        <v>10</v>
      </c>
      <c r="T474" s="31" t="s">
        <v>3105</v>
      </c>
    </row>
    <row r="475" spans="1:20" x14ac:dyDescent="0.35">
      <c r="A475" s="34" t="s">
        <v>3104</v>
      </c>
      <c r="B475" s="2">
        <v>3</v>
      </c>
      <c r="C475" t="s">
        <v>3056</v>
      </c>
      <c r="D475" t="s">
        <v>3099</v>
      </c>
      <c r="E475" t="s">
        <v>3</v>
      </c>
      <c r="F475" t="s">
        <v>3103</v>
      </c>
      <c r="G475" t="s">
        <v>3102</v>
      </c>
      <c r="H475" s="32">
        <v>275243.43</v>
      </c>
      <c r="I475" s="33">
        <v>0.2</v>
      </c>
      <c r="J475" s="32">
        <f t="shared" si="7"/>
        <v>220194.74400000001</v>
      </c>
      <c r="K475" s="3">
        <v>0.42799999999999999</v>
      </c>
      <c r="L475" s="2">
        <v>8</v>
      </c>
      <c r="M475" t="s">
        <v>9</v>
      </c>
      <c r="N475" t="s">
        <v>10</v>
      </c>
      <c r="O475" t="s">
        <v>10</v>
      </c>
      <c r="P475" t="s">
        <v>10</v>
      </c>
      <c r="Q475" t="s">
        <v>10</v>
      </c>
      <c r="T475" s="31" t="s">
        <v>3101</v>
      </c>
    </row>
    <row r="476" spans="1:20" x14ac:dyDescent="0.35">
      <c r="A476" s="34" t="s">
        <v>3100</v>
      </c>
      <c r="B476" s="2">
        <v>3</v>
      </c>
      <c r="C476" t="s">
        <v>3056</v>
      </c>
      <c r="D476" t="s">
        <v>3099</v>
      </c>
      <c r="E476" t="s">
        <v>3</v>
      </c>
      <c r="F476" t="s">
        <v>3098</v>
      </c>
      <c r="G476" t="s">
        <v>3097</v>
      </c>
      <c r="H476" s="32">
        <v>394342.71</v>
      </c>
      <c r="I476" s="33">
        <v>0.2</v>
      </c>
      <c r="J476" s="32">
        <f t="shared" si="7"/>
        <v>315474.16800000001</v>
      </c>
      <c r="K476" s="3">
        <v>0.78600000000000003</v>
      </c>
      <c r="L476" s="2">
        <v>6</v>
      </c>
      <c r="M476" t="s">
        <v>9</v>
      </c>
      <c r="N476" t="s">
        <v>10</v>
      </c>
      <c r="O476" t="s">
        <v>10</v>
      </c>
      <c r="P476" t="s">
        <v>10</v>
      </c>
      <c r="Q476" t="s">
        <v>10</v>
      </c>
      <c r="T476" s="31" t="s">
        <v>3096</v>
      </c>
    </row>
    <row r="477" spans="1:20" x14ac:dyDescent="0.35">
      <c r="A477" s="34" t="s">
        <v>3095</v>
      </c>
      <c r="B477" s="2">
        <v>3</v>
      </c>
      <c r="C477" t="s">
        <v>3056</v>
      </c>
      <c r="D477" t="s">
        <v>3055</v>
      </c>
      <c r="E477" t="s">
        <v>3</v>
      </c>
      <c r="F477" t="s">
        <v>3094</v>
      </c>
      <c r="G477" t="s">
        <v>3093</v>
      </c>
      <c r="H477" s="32">
        <v>9940.17</v>
      </c>
      <c r="I477" s="33">
        <v>0.2</v>
      </c>
      <c r="J477" s="32">
        <f t="shared" si="7"/>
        <v>7952.1360000000004</v>
      </c>
      <c r="K477" s="3">
        <v>2.5999999999999999E-2</v>
      </c>
      <c r="L477" s="2">
        <v>6</v>
      </c>
      <c r="M477" t="s">
        <v>9</v>
      </c>
      <c r="N477" t="s">
        <v>10</v>
      </c>
      <c r="O477" t="s">
        <v>10</v>
      </c>
      <c r="P477" t="s">
        <v>10</v>
      </c>
      <c r="Q477" t="s">
        <v>10</v>
      </c>
      <c r="T477" s="31" t="s">
        <v>3092</v>
      </c>
    </row>
    <row r="478" spans="1:20" x14ac:dyDescent="0.35">
      <c r="A478" s="34" t="s">
        <v>3091</v>
      </c>
      <c r="B478" s="2">
        <v>3</v>
      </c>
      <c r="C478" t="s">
        <v>3056</v>
      </c>
      <c r="D478" t="s">
        <v>3055</v>
      </c>
      <c r="E478" t="s">
        <v>3</v>
      </c>
      <c r="F478" t="s">
        <v>3090</v>
      </c>
      <c r="G478" t="s">
        <v>3089</v>
      </c>
      <c r="H478" s="32">
        <v>6979.68</v>
      </c>
      <c r="I478" s="33">
        <v>0.2</v>
      </c>
      <c r="J478" s="32">
        <f t="shared" si="7"/>
        <v>5583.7440000000006</v>
      </c>
      <c r="K478" s="3">
        <v>3.7999999999999999E-2</v>
      </c>
      <c r="L478" s="2">
        <v>5</v>
      </c>
      <c r="M478" t="s">
        <v>9</v>
      </c>
      <c r="N478" t="s">
        <v>10</v>
      </c>
      <c r="O478" t="s">
        <v>10</v>
      </c>
      <c r="P478" t="s">
        <v>10</v>
      </c>
      <c r="Q478" t="s">
        <v>10</v>
      </c>
      <c r="T478" s="31" t="s">
        <v>3088</v>
      </c>
    </row>
    <row r="479" spans="1:20" x14ac:dyDescent="0.35">
      <c r="A479" s="34" t="s">
        <v>3087</v>
      </c>
      <c r="B479" s="2">
        <v>3</v>
      </c>
      <c r="C479" t="s">
        <v>3056</v>
      </c>
      <c r="D479" t="s">
        <v>3055</v>
      </c>
      <c r="E479" t="s">
        <v>3</v>
      </c>
      <c r="F479" t="s">
        <v>3086</v>
      </c>
      <c r="G479" t="s">
        <v>3085</v>
      </c>
      <c r="H479" s="32">
        <v>42004.88</v>
      </c>
      <c r="I479" s="33">
        <v>0.2</v>
      </c>
      <c r="J479" s="32">
        <f t="shared" si="7"/>
        <v>33603.903999999995</v>
      </c>
      <c r="K479" s="3">
        <v>0.312</v>
      </c>
      <c r="L479" s="2">
        <v>5</v>
      </c>
      <c r="M479" t="s">
        <v>9</v>
      </c>
      <c r="N479" t="s">
        <v>10</v>
      </c>
      <c r="O479" t="s">
        <v>10</v>
      </c>
      <c r="P479" t="s">
        <v>10</v>
      </c>
      <c r="Q479" t="s">
        <v>10</v>
      </c>
      <c r="T479" s="31" t="s">
        <v>3084</v>
      </c>
    </row>
    <row r="480" spans="1:20" x14ac:dyDescent="0.35">
      <c r="A480" s="34" t="s">
        <v>3083</v>
      </c>
      <c r="B480" s="2">
        <v>3</v>
      </c>
      <c r="C480" t="s">
        <v>3056</v>
      </c>
      <c r="D480" t="s">
        <v>3055</v>
      </c>
      <c r="E480" t="s">
        <v>3</v>
      </c>
      <c r="F480" t="s">
        <v>3082</v>
      </c>
      <c r="G480" t="s">
        <v>3081</v>
      </c>
      <c r="H480" s="32">
        <v>14173.37</v>
      </c>
      <c r="I480" s="33">
        <v>0.2</v>
      </c>
      <c r="J480" s="32">
        <f t="shared" si="7"/>
        <v>11338.696</v>
      </c>
      <c r="K480" s="3">
        <v>7.4999999999999997E-2</v>
      </c>
      <c r="L480" s="2">
        <v>5</v>
      </c>
      <c r="M480" t="s">
        <v>9</v>
      </c>
      <c r="N480" t="s">
        <v>10</v>
      </c>
      <c r="O480" t="s">
        <v>10</v>
      </c>
      <c r="P480" t="s">
        <v>10</v>
      </c>
      <c r="Q480" t="s">
        <v>10</v>
      </c>
      <c r="T480" s="31" t="s">
        <v>3080</v>
      </c>
    </row>
    <row r="481" spans="1:20" x14ac:dyDescent="0.35">
      <c r="A481" s="34" t="s">
        <v>3079</v>
      </c>
      <c r="B481" s="2">
        <v>3</v>
      </c>
      <c r="C481" t="s">
        <v>3056</v>
      </c>
      <c r="D481" t="s">
        <v>3055</v>
      </c>
      <c r="E481" t="s">
        <v>3</v>
      </c>
      <c r="F481" t="s">
        <v>3078</v>
      </c>
      <c r="G481" t="s">
        <v>3077</v>
      </c>
      <c r="H481" s="32">
        <v>7050.81</v>
      </c>
      <c r="I481" s="33">
        <v>0.2</v>
      </c>
      <c r="J481" s="32">
        <f t="shared" si="7"/>
        <v>5640.6480000000001</v>
      </c>
      <c r="K481" s="3">
        <v>0.06</v>
      </c>
      <c r="L481" s="2">
        <v>5</v>
      </c>
      <c r="M481" t="s">
        <v>9</v>
      </c>
      <c r="N481" t="s">
        <v>10</v>
      </c>
      <c r="O481" t="s">
        <v>10</v>
      </c>
      <c r="P481" t="s">
        <v>10</v>
      </c>
      <c r="Q481" t="s">
        <v>10</v>
      </c>
      <c r="T481" s="31" t="s">
        <v>3076</v>
      </c>
    </row>
    <row r="482" spans="1:20" x14ac:dyDescent="0.35">
      <c r="A482" s="34" t="s">
        <v>3075</v>
      </c>
      <c r="B482" s="2">
        <v>3</v>
      </c>
      <c r="C482" t="s">
        <v>3056</v>
      </c>
      <c r="D482" t="s">
        <v>3055</v>
      </c>
      <c r="E482" t="s">
        <v>3</v>
      </c>
      <c r="F482" t="s">
        <v>3074</v>
      </c>
      <c r="G482" t="s">
        <v>3073</v>
      </c>
      <c r="H482" s="32">
        <v>9940.17</v>
      </c>
      <c r="I482" s="33">
        <v>0.2</v>
      </c>
      <c r="J482" s="32">
        <f t="shared" si="7"/>
        <v>7952.1360000000004</v>
      </c>
      <c r="K482" s="3">
        <v>0.16200000000000001</v>
      </c>
      <c r="L482" s="2">
        <v>5</v>
      </c>
      <c r="M482" t="s">
        <v>9</v>
      </c>
      <c r="N482" t="s">
        <v>10</v>
      </c>
      <c r="O482" t="s">
        <v>10</v>
      </c>
      <c r="P482" t="s">
        <v>10</v>
      </c>
      <c r="Q482" t="s">
        <v>10</v>
      </c>
      <c r="T482" s="31" t="s">
        <v>2221</v>
      </c>
    </row>
    <row r="483" spans="1:20" x14ac:dyDescent="0.35">
      <c r="A483" s="34" t="s">
        <v>3072</v>
      </c>
      <c r="B483" s="2">
        <v>3</v>
      </c>
      <c r="C483" t="s">
        <v>3056</v>
      </c>
      <c r="D483" t="s">
        <v>3055</v>
      </c>
      <c r="E483" t="s">
        <v>3</v>
      </c>
      <c r="F483" t="s">
        <v>3071</v>
      </c>
      <c r="G483" t="s">
        <v>2910</v>
      </c>
      <c r="H483" s="32">
        <v>30495.81</v>
      </c>
      <c r="I483" s="33">
        <v>0.2</v>
      </c>
      <c r="J483" s="32">
        <f t="shared" si="7"/>
        <v>24396.648000000001</v>
      </c>
      <c r="K483" s="3">
        <v>0.26900000000000002</v>
      </c>
      <c r="L483" s="2">
        <v>5</v>
      </c>
      <c r="M483" t="s">
        <v>9</v>
      </c>
      <c r="N483" t="s">
        <v>10</v>
      </c>
      <c r="O483" t="s">
        <v>10</v>
      </c>
      <c r="P483" t="s">
        <v>10</v>
      </c>
      <c r="Q483" t="s">
        <v>10</v>
      </c>
      <c r="T483" s="31" t="s">
        <v>3070</v>
      </c>
    </row>
    <row r="484" spans="1:20" x14ac:dyDescent="0.35">
      <c r="A484" s="34" t="s">
        <v>3069</v>
      </c>
      <c r="B484" s="2">
        <v>3</v>
      </c>
      <c r="C484" t="s">
        <v>3056</v>
      </c>
      <c r="D484" t="s">
        <v>3055</v>
      </c>
      <c r="E484" t="s">
        <v>3</v>
      </c>
      <c r="F484" t="s">
        <v>3068</v>
      </c>
      <c r="G484" t="s">
        <v>3067</v>
      </c>
      <c r="H484" s="32">
        <v>7050.81</v>
      </c>
      <c r="I484" s="33">
        <v>0.2</v>
      </c>
      <c r="J484" s="32">
        <f t="shared" si="7"/>
        <v>5640.6480000000001</v>
      </c>
      <c r="K484" s="3">
        <v>5.5E-2</v>
      </c>
      <c r="L484" s="2">
        <v>4</v>
      </c>
      <c r="M484" t="s">
        <v>9</v>
      </c>
      <c r="N484" t="s">
        <v>10</v>
      </c>
      <c r="O484" t="s">
        <v>10</v>
      </c>
      <c r="P484" t="s">
        <v>10</v>
      </c>
      <c r="Q484" t="s">
        <v>10</v>
      </c>
      <c r="T484" s="31" t="s">
        <v>3066</v>
      </c>
    </row>
    <row r="485" spans="1:20" x14ac:dyDescent="0.35">
      <c r="A485" s="34" t="s">
        <v>3065</v>
      </c>
      <c r="B485" s="2">
        <v>3</v>
      </c>
      <c r="C485" t="s">
        <v>3056</v>
      </c>
      <c r="D485" t="s">
        <v>3055</v>
      </c>
      <c r="E485" t="s">
        <v>3</v>
      </c>
      <c r="F485" t="s">
        <v>3064</v>
      </c>
      <c r="G485" t="s">
        <v>3063</v>
      </c>
      <c r="H485" s="32">
        <v>21323.73</v>
      </c>
      <c r="I485" s="33">
        <v>0.2</v>
      </c>
      <c r="J485" s="32">
        <f t="shared" si="7"/>
        <v>17058.984</v>
      </c>
      <c r="K485" s="3">
        <v>0.14899999999999999</v>
      </c>
      <c r="L485" s="2">
        <v>4</v>
      </c>
      <c r="M485" t="s">
        <v>9</v>
      </c>
      <c r="N485" t="s">
        <v>10</v>
      </c>
      <c r="O485" t="s">
        <v>10</v>
      </c>
      <c r="P485" t="s">
        <v>10</v>
      </c>
      <c r="Q485" t="s">
        <v>10</v>
      </c>
      <c r="T485" s="31" t="s">
        <v>3062</v>
      </c>
    </row>
    <row r="486" spans="1:20" x14ac:dyDescent="0.35">
      <c r="A486" s="34" t="s">
        <v>3061</v>
      </c>
      <c r="B486" s="2">
        <v>3</v>
      </c>
      <c r="C486" t="s">
        <v>3056</v>
      </c>
      <c r="D486" t="s">
        <v>3055</v>
      </c>
      <c r="E486" t="s">
        <v>3</v>
      </c>
      <c r="F486" t="s">
        <v>3060</v>
      </c>
      <c r="G486" t="s">
        <v>3059</v>
      </c>
      <c r="H486" s="32">
        <v>29813.89</v>
      </c>
      <c r="I486" s="33">
        <v>0.2</v>
      </c>
      <c r="J486" s="32">
        <f t="shared" si="7"/>
        <v>23851.112000000001</v>
      </c>
      <c r="K486" s="3">
        <v>0.248</v>
      </c>
      <c r="L486" s="2">
        <v>3</v>
      </c>
      <c r="M486" t="s">
        <v>9</v>
      </c>
      <c r="N486" t="s">
        <v>10</v>
      </c>
      <c r="O486" t="s">
        <v>10</v>
      </c>
      <c r="P486" t="s">
        <v>10</v>
      </c>
      <c r="Q486" t="s">
        <v>10</v>
      </c>
      <c r="T486" s="31" t="s">
        <v>3058</v>
      </c>
    </row>
    <row r="487" spans="1:20" x14ac:dyDescent="0.35">
      <c r="A487" s="34" t="s">
        <v>3057</v>
      </c>
      <c r="B487" s="2">
        <v>3</v>
      </c>
      <c r="C487" t="s">
        <v>3056</v>
      </c>
      <c r="D487" t="s">
        <v>3055</v>
      </c>
      <c r="E487" t="s">
        <v>3</v>
      </c>
      <c r="F487" t="s">
        <v>3054</v>
      </c>
      <c r="G487" t="s">
        <v>3053</v>
      </c>
      <c r="H487" s="32">
        <v>16948.77</v>
      </c>
      <c r="I487" s="33">
        <v>0.2</v>
      </c>
      <c r="J487" s="32">
        <f t="shared" si="7"/>
        <v>13559.016</v>
      </c>
      <c r="K487" s="3">
        <v>8.4000000000000005E-2</v>
      </c>
      <c r="L487" s="2">
        <v>3</v>
      </c>
      <c r="M487" t="s">
        <v>9</v>
      </c>
      <c r="N487" t="s">
        <v>10</v>
      </c>
      <c r="O487" t="s">
        <v>10</v>
      </c>
      <c r="P487" t="s">
        <v>10</v>
      </c>
      <c r="Q487" t="s">
        <v>10</v>
      </c>
      <c r="T487" s="31" t="s">
        <v>3052</v>
      </c>
    </row>
    <row r="488" spans="1:20" x14ac:dyDescent="0.35">
      <c r="A488" s="34" t="s">
        <v>3051</v>
      </c>
      <c r="B488" s="2">
        <v>4</v>
      </c>
      <c r="C488" t="s">
        <v>257</v>
      </c>
      <c r="D488" t="s">
        <v>3002</v>
      </c>
      <c r="E488" t="s">
        <v>3</v>
      </c>
      <c r="F488" t="s">
        <v>3050</v>
      </c>
      <c r="G488" t="s">
        <v>3049</v>
      </c>
      <c r="H488" s="32">
        <v>4174.5</v>
      </c>
      <c r="I488" s="33">
        <v>0.15</v>
      </c>
      <c r="J488" s="32">
        <f t="shared" si="7"/>
        <v>3548.3249999999998</v>
      </c>
      <c r="K488" s="3">
        <v>8.1000000000000003E-2</v>
      </c>
      <c r="L488" s="2">
        <v>9</v>
      </c>
      <c r="M488" t="s">
        <v>9</v>
      </c>
      <c r="N488" t="s">
        <v>10</v>
      </c>
      <c r="O488" t="s">
        <v>10</v>
      </c>
      <c r="P488" t="s">
        <v>10</v>
      </c>
      <c r="Q488" t="s">
        <v>10</v>
      </c>
      <c r="T488" s="31" t="s">
        <v>3048</v>
      </c>
    </row>
    <row r="489" spans="1:20" x14ac:dyDescent="0.35">
      <c r="A489" s="34" t="s">
        <v>3047</v>
      </c>
      <c r="B489" s="2">
        <v>4</v>
      </c>
      <c r="C489" t="s">
        <v>257</v>
      </c>
      <c r="D489" t="s">
        <v>3002</v>
      </c>
      <c r="E489" t="s">
        <v>3</v>
      </c>
      <c r="F489" t="s">
        <v>3046</v>
      </c>
      <c r="G489" t="s">
        <v>3045</v>
      </c>
      <c r="H489" s="32">
        <v>7423.35</v>
      </c>
      <c r="I489" s="33">
        <v>0.15</v>
      </c>
      <c r="J489" s="32">
        <f t="shared" si="7"/>
        <v>6309.8474999999999</v>
      </c>
      <c r="K489" s="3">
        <v>8.4000000000000005E-2</v>
      </c>
      <c r="L489" s="2">
        <v>8</v>
      </c>
      <c r="M489" t="s">
        <v>9</v>
      </c>
      <c r="N489" t="s">
        <v>10</v>
      </c>
      <c r="O489" t="s">
        <v>10</v>
      </c>
      <c r="P489" t="s">
        <v>10</v>
      </c>
      <c r="Q489" t="s">
        <v>10</v>
      </c>
      <c r="T489" s="31" t="s">
        <v>3044</v>
      </c>
    </row>
    <row r="490" spans="1:20" x14ac:dyDescent="0.35">
      <c r="A490" s="34" t="s">
        <v>3043</v>
      </c>
      <c r="B490" s="2">
        <v>4</v>
      </c>
      <c r="C490" t="s">
        <v>257</v>
      </c>
      <c r="D490" t="s">
        <v>3002</v>
      </c>
      <c r="E490" t="s">
        <v>3</v>
      </c>
      <c r="F490" t="s">
        <v>3042</v>
      </c>
      <c r="G490" t="s">
        <v>3041</v>
      </c>
      <c r="H490" s="32">
        <v>58163.66</v>
      </c>
      <c r="I490" s="33">
        <v>0.15</v>
      </c>
      <c r="J490" s="32">
        <f t="shared" si="7"/>
        <v>49439.111000000004</v>
      </c>
      <c r="K490" s="3">
        <v>0.29699999999999999</v>
      </c>
      <c r="L490" s="2">
        <v>7</v>
      </c>
      <c r="M490" t="s">
        <v>9</v>
      </c>
      <c r="N490" t="s">
        <v>10</v>
      </c>
      <c r="O490" t="s">
        <v>10</v>
      </c>
      <c r="P490" t="s">
        <v>10</v>
      </c>
      <c r="Q490" t="s">
        <v>9</v>
      </c>
      <c r="R490" t="s">
        <v>3013</v>
      </c>
      <c r="T490" s="31" t="s">
        <v>3040</v>
      </c>
    </row>
    <row r="491" spans="1:20" x14ac:dyDescent="0.35">
      <c r="A491" s="34" t="s">
        <v>3039</v>
      </c>
      <c r="B491" s="2">
        <v>4</v>
      </c>
      <c r="C491" t="s">
        <v>257</v>
      </c>
      <c r="D491" t="s">
        <v>3002</v>
      </c>
      <c r="E491" t="s">
        <v>3</v>
      </c>
      <c r="F491" t="s">
        <v>3038</v>
      </c>
      <c r="G491" t="s">
        <v>3037</v>
      </c>
      <c r="H491" s="32">
        <v>91806.67</v>
      </c>
      <c r="I491" s="33">
        <v>0.15</v>
      </c>
      <c r="J491" s="32">
        <f t="shared" si="7"/>
        <v>78035.669500000004</v>
      </c>
      <c r="K491" s="3">
        <v>0.54800000000000004</v>
      </c>
      <c r="L491" s="2">
        <v>7</v>
      </c>
      <c r="M491" t="s">
        <v>9</v>
      </c>
      <c r="N491" t="s">
        <v>10</v>
      </c>
      <c r="O491" t="s">
        <v>10</v>
      </c>
      <c r="P491" t="s">
        <v>10</v>
      </c>
      <c r="Q491" t="s">
        <v>9</v>
      </c>
      <c r="R491" t="s">
        <v>3013</v>
      </c>
      <c r="T491" s="31" t="s">
        <v>3036</v>
      </c>
    </row>
    <row r="492" spans="1:20" x14ac:dyDescent="0.35">
      <c r="A492" s="34" t="s">
        <v>3035</v>
      </c>
      <c r="B492" s="2">
        <v>4</v>
      </c>
      <c r="C492" t="s">
        <v>257</v>
      </c>
      <c r="D492" t="s">
        <v>3002</v>
      </c>
      <c r="E492" t="s">
        <v>3</v>
      </c>
      <c r="F492" t="s">
        <v>3034</v>
      </c>
      <c r="G492" t="s">
        <v>3033</v>
      </c>
      <c r="H492" s="32">
        <v>6085.29</v>
      </c>
      <c r="I492" s="33">
        <v>0.15</v>
      </c>
      <c r="J492" s="32">
        <f t="shared" si="7"/>
        <v>5172.4965000000002</v>
      </c>
      <c r="K492" s="3">
        <v>0.11</v>
      </c>
      <c r="L492" s="2">
        <v>7</v>
      </c>
      <c r="M492" t="s">
        <v>9</v>
      </c>
      <c r="N492" t="s">
        <v>10</v>
      </c>
      <c r="O492" t="s">
        <v>10</v>
      </c>
      <c r="P492" t="s">
        <v>10</v>
      </c>
      <c r="Q492" t="s">
        <v>10</v>
      </c>
      <c r="T492" s="31" t="s">
        <v>3032</v>
      </c>
    </row>
    <row r="493" spans="1:20" x14ac:dyDescent="0.35">
      <c r="A493" s="34" t="s">
        <v>3031</v>
      </c>
      <c r="B493" s="2">
        <v>4</v>
      </c>
      <c r="C493" t="s">
        <v>257</v>
      </c>
      <c r="D493" t="s">
        <v>3002</v>
      </c>
      <c r="E493" t="s">
        <v>3</v>
      </c>
      <c r="F493" t="s">
        <v>3030</v>
      </c>
      <c r="G493" t="s">
        <v>3029</v>
      </c>
      <c r="H493" s="32">
        <v>47240.42</v>
      </c>
      <c r="I493" s="33">
        <v>0.15</v>
      </c>
      <c r="J493" s="32">
        <f t="shared" si="7"/>
        <v>40154.356999999996</v>
      </c>
      <c r="K493" s="3">
        <v>0.36199999999999999</v>
      </c>
      <c r="L493" s="2">
        <v>7</v>
      </c>
      <c r="M493" t="s">
        <v>9</v>
      </c>
      <c r="N493" t="s">
        <v>10</v>
      </c>
      <c r="O493" t="s">
        <v>10</v>
      </c>
      <c r="P493" t="s">
        <v>10</v>
      </c>
      <c r="Q493" t="s">
        <v>10</v>
      </c>
      <c r="T493" s="31" t="s">
        <v>3028</v>
      </c>
    </row>
    <row r="494" spans="1:20" x14ac:dyDescent="0.35">
      <c r="A494" s="34" t="s">
        <v>3027</v>
      </c>
      <c r="B494" s="2">
        <v>4</v>
      </c>
      <c r="C494" t="s">
        <v>257</v>
      </c>
      <c r="D494" t="s">
        <v>3002</v>
      </c>
      <c r="E494" t="s">
        <v>3</v>
      </c>
      <c r="F494" t="s">
        <v>3026</v>
      </c>
      <c r="G494" t="s">
        <v>3025</v>
      </c>
      <c r="H494" s="32">
        <v>40272.300000000003</v>
      </c>
      <c r="I494" s="33">
        <v>0.15</v>
      </c>
      <c r="J494" s="32">
        <f t="shared" si="7"/>
        <v>34231.455000000002</v>
      </c>
      <c r="K494" s="3">
        <v>0.26300000000000001</v>
      </c>
      <c r="L494" s="2">
        <v>6</v>
      </c>
      <c r="M494" t="s">
        <v>9</v>
      </c>
      <c r="N494" t="s">
        <v>10</v>
      </c>
      <c r="O494" t="s">
        <v>10</v>
      </c>
      <c r="P494" t="s">
        <v>10</v>
      </c>
      <c r="Q494" t="s">
        <v>9</v>
      </c>
      <c r="R494" t="s">
        <v>3013</v>
      </c>
      <c r="T494" s="31" t="s">
        <v>3024</v>
      </c>
    </row>
    <row r="495" spans="1:20" x14ac:dyDescent="0.35">
      <c r="A495" s="34" t="s">
        <v>3023</v>
      </c>
      <c r="B495" s="2">
        <v>4</v>
      </c>
      <c r="C495" t="s">
        <v>257</v>
      </c>
      <c r="D495" t="s">
        <v>3002</v>
      </c>
      <c r="E495" t="s">
        <v>3</v>
      </c>
      <c r="F495" t="s">
        <v>3022</v>
      </c>
      <c r="G495" t="s">
        <v>810</v>
      </c>
      <c r="H495" s="32">
        <v>32033.43</v>
      </c>
      <c r="I495" s="33">
        <v>0.15</v>
      </c>
      <c r="J495" s="32">
        <f t="shared" si="7"/>
        <v>27228.415499999999</v>
      </c>
      <c r="K495" s="3">
        <v>0.28000000000000003</v>
      </c>
      <c r="L495" s="2">
        <v>6</v>
      </c>
      <c r="M495" t="s">
        <v>9</v>
      </c>
      <c r="N495" t="s">
        <v>10</v>
      </c>
      <c r="O495" t="s">
        <v>10</v>
      </c>
      <c r="P495" t="s">
        <v>10</v>
      </c>
      <c r="Q495" t="s">
        <v>10</v>
      </c>
      <c r="T495" s="31" t="s">
        <v>3021</v>
      </c>
    </row>
    <row r="496" spans="1:20" x14ac:dyDescent="0.35">
      <c r="A496" s="34" t="s">
        <v>3020</v>
      </c>
      <c r="B496" s="2">
        <v>4</v>
      </c>
      <c r="C496" t="s">
        <v>257</v>
      </c>
      <c r="D496" t="s">
        <v>3002</v>
      </c>
      <c r="E496" t="s">
        <v>3</v>
      </c>
      <c r="F496" t="s">
        <v>3019</v>
      </c>
      <c r="G496" t="s">
        <v>3018</v>
      </c>
      <c r="H496" s="32">
        <v>4833.95</v>
      </c>
      <c r="I496" s="33">
        <v>0.15</v>
      </c>
      <c r="J496" s="32">
        <f t="shared" si="7"/>
        <v>4108.8575000000001</v>
      </c>
      <c r="K496" s="3">
        <v>5.2999999999999999E-2</v>
      </c>
      <c r="L496" s="2">
        <v>6</v>
      </c>
      <c r="M496" t="s">
        <v>9</v>
      </c>
      <c r="N496" t="s">
        <v>10</v>
      </c>
      <c r="O496" t="s">
        <v>10</v>
      </c>
      <c r="P496" t="s">
        <v>10</v>
      </c>
      <c r="Q496" t="s">
        <v>10</v>
      </c>
      <c r="T496" s="31" t="s">
        <v>3017</v>
      </c>
    </row>
    <row r="497" spans="1:20" x14ac:dyDescent="0.35">
      <c r="A497" s="34" t="s">
        <v>3016</v>
      </c>
      <c r="B497" s="2">
        <v>4</v>
      </c>
      <c r="C497" t="s">
        <v>257</v>
      </c>
      <c r="D497" t="s">
        <v>3002</v>
      </c>
      <c r="E497" t="s">
        <v>3</v>
      </c>
      <c r="F497" t="s">
        <v>3015</v>
      </c>
      <c r="G497" t="s">
        <v>3014</v>
      </c>
      <c r="H497" s="32">
        <v>62827.6</v>
      </c>
      <c r="I497" s="33">
        <v>0.15</v>
      </c>
      <c r="J497" s="32">
        <f t="shared" si="7"/>
        <v>53403.46</v>
      </c>
      <c r="K497" s="3">
        <v>0.40699999999999997</v>
      </c>
      <c r="L497" s="2">
        <v>6</v>
      </c>
      <c r="M497" t="s">
        <v>9</v>
      </c>
      <c r="N497" t="s">
        <v>10</v>
      </c>
      <c r="O497" t="s">
        <v>10</v>
      </c>
      <c r="P497" t="s">
        <v>10</v>
      </c>
      <c r="Q497" t="s">
        <v>9</v>
      </c>
      <c r="R497" t="s">
        <v>3013</v>
      </c>
      <c r="T497" s="31" t="s">
        <v>3012</v>
      </c>
    </row>
    <row r="498" spans="1:20" x14ac:dyDescent="0.35">
      <c r="A498" s="34" t="s">
        <v>3011</v>
      </c>
      <c r="B498" s="2">
        <v>4</v>
      </c>
      <c r="C498" t="s">
        <v>257</v>
      </c>
      <c r="D498" t="s">
        <v>3002</v>
      </c>
      <c r="E498" t="s">
        <v>3</v>
      </c>
      <c r="F498" t="s">
        <v>3010</v>
      </c>
      <c r="G498" t="s">
        <v>3009</v>
      </c>
      <c r="H498" s="32">
        <v>73892.679999999993</v>
      </c>
      <c r="I498" s="33">
        <v>0.15</v>
      </c>
      <c r="J498" s="32">
        <f t="shared" si="7"/>
        <v>62808.777999999991</v>
      </c>
      <c r="K498" s="3">
        <v>0.629</v>
      </c>
      <c r="L498" s="2">
        <v>5</v>
      </c>
      <c r="M498" t="s">
        <v>9</v>
      </c>
      <c r="N498" t="s">
        <v>10</v>
      </c>
      <c r="O498" t="s">
        <v>10</v>
      </c>
      <c r="P498" t="s">
        <v>10</v>
      </c>
      <c r="Q498" t="s">
        <v>10</v>
      </c>
      <c r="T498" s="31" t="s">
        <v>3008</v>
      </c>
    </row>
    <row r="499" spans="1:20" x14ac:dyDescent="0.35">
      <c r="A499" s="34" t="s">
        <v>3007</v>
      </c>
      <c r="B499" s="2">
        <v>4</v>
      </c>
      <c r="C499" t="s">
        <v>257</v>
      </c>
      <c r="D499" t="s">
        <v>3002</v>
      </c>
      <c r="E499" t="s">
        <v>3</v>
      </c>
      <c r="F499" t="s">
        <v>3006</v>
      </c>
      <c r="G499" t="s">
        <v>3005</v>
      </c>
      <c r="H499" s="32">
        <v>51859.15</v>
      </c>
      <c r="I499" s="33">
        <v>0.15</v>
      </c>
      <c r="J499" s="32">
        <f t="shared" si="7"/>
        <v>44080.277500000004</v>
      </c>
      <c r="K499" s="3">
        <v>0.31900000000000001</v>
      </c>
      <c r="L499" s="2">
        <v>4</v>
      </c>
      <c r="M499" t="s">
        <v>9</v>
      </c>
      <c r="N499" t="s">
        <v>10</v>
      </c>
      <c r="O499" t="s">
        <v>10</v>
      </c>
      <c r="P499" t="s">
        <v>10</v>
      </c>
      <c r="Q499" t="s">
        <v>10</v>
      </c>
      <c r="T499" s="31" t="s">
        <v>3004</v>
      </c>
    </row>
    <row r="500" spans="1:20" x14ac:dyDescent="0.35">
      <c r="A500" s="34" t="s">
        <v>3003</v>
      </c>
      <c r="B500" s="2">
        <v>4</v>
      </c>
      <c r="C500" t="s">
        <v>257</v>
      </c>
      <c r="D500" t="s">
        <v>3002</v>
      </c>
      <c r="E500" t="s">
        <v>3</v>
      </c>
      <c r="F500" t="s">
        <v>3001</v>
      </c>
      <c r="G500" t="s">
        <v>3000</v>
      </c>
      <c r="H500" s="32">
        <v>12213.94</v>
      </c>
      <c r="I500" s="33">
        <v>0.15</v>
      </c>
      <c r="J500" s="32">
        <f t="shared" si="7"/>
        <v>10381.849</v>
      </c>
      <c r="K500" s="3">
        <v>0.127</v>
      </c>
      <c r="L500" s="2">
        <v>4</v>
      </c>
      <c r="M500" t="s">
        <v>9</v>
      </c>
      <c r="N500" t="s">
        <v>10</v>
      </c>
      <c r="O500" t="s">
        <v>10</v>
      </c>
      <c r="P500" t="s">
        <v>10</v>
      </c>
      <c r="Q500" t="s">
        <v>10</v>
      </c>
      <c r="T500" s="31" t="s">
        <v>2999</v>
      </c>
    </row>
    <row r="501" spans="1:20" x14ac:dyDescent="0.35">
      <c r="A501" s="34" t="s">
        <v>2998</v>
      </c>
      <c r="B501" s="2">
        <v>8</v>
      </c>
      <c r="C501" t="s">
        <v>198</v>
      </c>
      <c r="D501" t="s">
        <v>2981</v>
      </c>
      <c r="E501" t="s">
        <v>3</v>
      </c>
      <c r="F501" t="s">
        <v>2997</v>
      </c>
      <c r="G501" t="s">
        <v>2996</v>
      </c>
      <c r="H501" s="32">
        <v>10146</v>
      </c>
      <c r="I501" s="33">
        <v>0.125</v>
      </c>
      <c r="J501" s="32">
        <f t="shared" si="7"/>
        <v>8877.75</v>
      </c>
      <c r="K501" s="3">
        <v>0.127</v>
      </c>
      <c r="L501" s="2">
        <v>9</v>
      </c>
      <c r="M501" t="s">
        <v>9</v>
      </c>
      <c r="N501" t="s">
        <v>10</v>
      </c>
      <c r="O501" t="s">
        <v>10</v>
      </c>
      <c r="P501" t="s">
        <v>10</v>
      </c>
      <c r="Q501" t="s">
        <v>10</v>
      </c>
      <c r="T501" s="31" t="s">
        <v>2995</v>
      </c>
    </row>
    <row r="502" spans="1:20" x14ac:dyDescent="0.35">
      <c r="A502" s="34" t="s">
        <v>2994</v>
      </c>
      <c r="B502" s="2">
        <v>8</v>
      </c>
      <c r="C502" t="s">
        <v>198</v>
      </c>
      <c r="D502" t="s">
        <v>2981</v>
      </c>
      <c r="E502" t="s">
        <v>3</v>
      </c>
      <c r="F502" t="s">
        <v>2993</v>
      </c>
      <c r="G502" t="s">
        <v>2992</v>
      </c>
      <c r="H502" s="32">
        <v>26448</v>
      </c>
      <c r="I502" s="33">
        <v>0.125</v>
      </c>
      <c r="J502" s="32">
        <f t="shared" si="7"/>
        <v>23142</v>
      </c>
      <c r="K502" s="3">
        <v>0.33800000000000002</v>
      </c>
      <c r="L502" s="2">
        <v>8</v>
      </c>
      <c r="M502" t="s">
        <v>9</v>
      </c>
      <c r="N502" t="s">
        <v>10</v>
      </c>
      <c r="O502" t="s">
        <v>10</v>
      </c>
      <c r="P502" t="s">
        <v>10</v>
      </c>
      <c r="Q502" t="s">
        <v>10</v>
      </c>
      <c r="T502" s="31" t="s">
        <v>2991</v>
      </c>
    </row>
    <row r="503" spans="1:20" x14ac:dyDescent="0.35">
      <c r="A503" s="34" t="s">
        <v>2990</v>
      </c>
      <c r="B503" s="2">
        <v>8</v>
      </c>
      <c r="C503" t="s">
        <v>198</v>
      </c>
      <c r="D503" t="s">
        <v>2981</v>
      </c>
      <c r="E503" t="s">
        <v>3</v>
      </c>
      <c r="F503" t="s">
        <v>2989</v>
      </c>
      <c r="G503" t="s">
        <v>2988</v>
      </c>
      <c r="H503" s="32">
        <v>43206</v>
      </c>
      <c r="I503" s="33">
        <v>0.125</v>
      </c>
      <c r="J503" s="32">
        <f t="shared" si="7"/>
        <v>37805.25</v>
      </c>
      <c r="K503" s="3">
        <v>0.67800000000000005</v>
      </c>
      <c r="L503" s="2">
        <v>7</v>
      </c>
      <c r="M503" t="s">
        <v>9</v>
      </c>
      <c r="N503" t="s">
        <v>10</v>
      </c>
      <c r="O503" t="s">
        <v>10</v>
      </c>
      <c r="P503" t="s">
        <v>10</v>
      </c>
      <c r="Q503" t="s">
        <v>10</v>
      </c>
      <c r="T503" s="31" t="s">
        <v>2987</v>
      </c>
    </row>
    <row r="504" spans="1:20" x14ac:dyDescent="0.35">
      <c r="A504" s="34" t="s">
        <v>2986</v>
      </c>
      <c r="B504" s="2">
        <v>8</v>
      </c>
      <c r="C504" t="s">
        <v>198</v>
      </c>
      <c r="D504" t="s">
        <v>2981</v>
      </c>
      <c r="E504" t="s">
        <v>3</v>
      </c>
      <c r="F504" t="s">
        <v>2985</v>
      </c>
      <c r="G504" t="s">
        <v>2984</v>
      </c>
      <c r="H504" s="32">
        <v>13908</v>
      </c>
      <c r="I504" s="33">
        <v>0.125</v>
      </c>
      <c r="J504" s="32">
        <f t="shared" si="7"/>
        <v>12169.5</v>
      </c>
      <c r="K504" s="3">
        <v>0.129</v>
      </c>
      <c r="L504" s="2">
        <v>7</v>
      </c>
      <c r="M504" t="s">
        <v>9</v>
      </c>
      <c r="N504" t="s">
        <v>10</v>
      </c>
      <c r="O504" t="s">
        <v>10</v>
      </c>
      <c r="P504" t="s">
        <v>10</v>
      </c>
      <c r="Q504" t="s">
        <v>10</v>
      </c>
      <c r="T504" s="31" t="s">
        <v>2983</v>
      </c>
    </row>
    <row r="505" spans="1:20" x14ac:dyDescent="0.35">
      <c r="A505" s="34" t="s">
        <v>2982</v>
      </c>
      <c r="B505" s="2">
        <v>8</v>
      </c>
      <c r="C505" t="s">
        <v>198</v>
      </c>
      <c r="D505" t="s">
        <v>2981</v>
      </c>
      <c r="E505" t="s">
        <v>3</v>
      </c>
      <c r="F505" t="s">
        <v>2980</v>
      </c>
      <c r="G505" t="s">
        <v>2979</v>
      </c>
      <c r="H505" s="32">
        <v>16188</v>
      </c>
      <c r="I505" s="33">
        <v>0.125</v>
      </c>
      <c r="J505" s="32">
        <f t="shared" si="7"/>
        <v>14164.5</v>
      </c>
      <c r="K505" s="3">
        <v>0.16300000000000001</v>
      </c>
      <c r="L505" s="2">
        <v>7</v>
      </c>
      <c r="M505" t="s">
        <v>9</v>
      </c>
      <c r="N505" t="s">
        <v>10</v>
      </c>
      <c r="O505" t="s">
        <v>10</v>
      </c>
      <c r="P505" t="s">
        <v>10</v>
      </c>
      <c r="Q505" t="s">
        <v>10</v>
      </c>
      <c r="T505" s="31" t="s">
        <v>2978</v>
      </c>
    </row>
    <row r="506" spans="1:20" x14ac:dyDescent="0.35">
      <c r="A506" s="34" t="s">
        <v>2977</v>
      </c>
      <c r="B506" s="2">
        <v>2</v>
      </c>
      <c r="C506" t="s">
        <v>180</v>
      </c>
      <c r="D506" t="s">
        <v>2950</v>
      </c>
      <c r="E506" t="s">
        <v>3</v>
      </c>
      <c r="F506" t="s">
        <v>2976</v>
      </c>
      <c r="G506" t="s">
        <v>2975</v>
      </c>
      <c r="H506" s="32">
        <v>22000</v>
      </c>
      <c r="I506" s="33">
        <v>0.125</v>
      </c>
      <c r="J506" s="32">
        <f t="shared" si="7"/>
        <v>19250</v>
      </c>
      <c r="K506" s="3">
        <v>0.32200000000000001</v>
      </c>
      <c r="L506" s="2">
        <v>10</v>
      </c>
      <c r="M506" t="s">
        <v>9</v>
      </c>
      <c r="N506" t="s">
        <v>10</v>
      </c>
      <c r="O506" t="s">
        <v>10</v>
      </c>
      <c r="P506" t="s">
        <v>10</v>
      </c>
      <c r="Q506" t="s">
        <v>10</v>
      </c>
      <c r="S506" s="2" t="s">
        <v>130</v>
      </c>
      <c r="T506" s="31" t="s">
        <v>2974</v>
      </c>
    </row>
    <row r="507" spans="1:20" x14ac:dyDescent="0.35">
      <c r="A507" s="34" t="s">
        <v>2973</v>
      </c>
      <c r="B507" s="2">
        <v>2</v>
      </c>
      <c r="C507" t="s">
        <v>180</v>
      </c>
      <c r="D507" t="s">
        <v>2950</v>
      </c>
      <c r="E507" t="s">
        <v>3</v>
      </c>
      <c r="F507" t="s">
        <v>2972</v>
      </c>
      <c r="G507" t="s">
        <v>2971</v>
      </c>
      <c r="H507" s="32">
        <v>13750</v>
      </c>
      <c r="I507" s="33">
        <v>0.125</v>
      </c>
      <c r="J507" s="32">
        <f t="shared" si="7"/>
        <v>12031.25</v>
      </c>
      <c r="K507" s="3">
        <v>0.20799999999999999</v>
      </c>
      <c r="L507" s="2">
        <v>9</v>
      </c>
      <c r="M507" t="s">
        <v>9</v>
      </c>
      <c r="N507" t="s">
        <v>10</v>
      </c>
      <c r="O507" t="s">
        <v>10</v>
      </c>
      <c r="P507" t="s">
        <v>10</v>
      </c>
      <c r="Q507" t="s">
        <v>10</v>
      </c>
      <c r="T507" s="31"/>
    </row>
    <row r="508" spans="1:20" x14ac:dyDescent="0.35">
      <c r="A508" s="34" t="s">
        <v>2970</v>
      </c>
      <c r="B508" s="2">
        <v>2</v>
      </c>
      <c r="C508" t="s">
        <v>180</v>
      </c>
      <c r="D508" t="s">
        <v>2950</v>
      </c>
      <c r="E508" t="s">
        <v>3</v>
      </c>
      <c r="F508" t="s">
        <v>2969</v>
      </c>
      <c r="G508" t="s">
        <v>2968</v>
      </c>
      <c r="H508" s="32">
        <v>22000</v>
      </c>
      <c r="I508" s="33">
        <v>0.125</v>
      </c>
      <c r="J508" s="32">
        <f t="shared" si="7"/>
        <v>19250</v>
      </c>
      <c r="K508" s="3">
        <v>0.22</v>
      </c>
      <c r="L508" s="2">
        <v>7</v>
      </c>
      <c r="M508" t="s">
        <v>9</v>
      </c>
      <c r="N508" t="s">
        <v>10</v>
      </c>
      <c r="O508" t="s">
        <v>10</v>
      </c>
      <c r="P508" t="s">
        <v>10</v>
      </c>
      <c r="Q508" t="s">
        <v>10</v>
      </c>
      <c r="T508" s="31"/>
    </row>
    <row r="509" spans="1:20" x14ac:dyDescent="0.35">
      <c r="A509" s="34" t="s">
        <v>2967</v>
      </c>
      <c r="B509" s="2">
        <v>2</v>
      </c>
      <c r="C509" t="s">
        <v>180</v>
      </c>
      <c r="D509" t="s">
        <v>2950</v>
      </c>
      <c r="E509" t="s">
        <v>3</v>
      </c>
      <c r="F509" t="s">
        <v>2966</v>
      </c>
      <c r="G509" t="s">
        <v>2965</v>
      </c>
      <c r="H509" s="32">
        <v>8250</v>
      </c>
      <c r="I509" s="33">
        <v>0.125</v>
      </c>
      <c r="J509" s="32">
        <f t="shared" si="7"/>
        <v>7218.75</v>
      </c>
      <c r="K509" s="3">
        <v>5.7000000000000002E-2</v>
      </c>
      <c r="L509" s="2">
        <v>6</v>
      </c>
      <c r="N509" t="s">
        <v>9</v>
      </c>
      <c r="O509" t="s">
        <v>10</v>
      </c>
      <c r="P509" t="s">
        <v>10</v>
      </c>
      <c r="Q509" t="s">
        <v>10</v>
      </c>
      <c r="T509" s="31" t="s">
        <v>2964</v>
      </c>
    </row>
    <row r="510" spans="1:20" x14ac:dyDescent="0.35">
      <c r="A510" s="34" t="s">
        <v>2963</v>
      </c>
      <c r="B510" s="2">
        <v>2</v>
      </c>
      <c r="C510" t="s">
        <v>180</v>
      </c>
      <c r="D510" t="s">
        <v>2950</v>
      </c>
      <c r="E510" t="s">
        <v>3</v>
      </c>
      <c r="F510" t="s">
        <v>2962</v>
      </c>
      <c r="G510" t="s">
        <v>2961</v>
      </c>
      <c r="H510" s="32">
        <v>11000</v>
      </c>
      <c r="I510" s="33">
        <v>0.125</v>
      </c>
      <c r="J510" s="32">
        <f t="shared" si="7"/>
        <v>9625</v>
      </c>
      <c r="K510" s="3">
        <v>0.126</v>
      </c>
      <c r="L510" s="2">
        <v>5</v>
      </c>
      <c r="M510" t="s">
        <v>9</v>
      </c>
      <c r="N510" t="s">
        <v>10</v>
      </c>
      <c r="O510" t="s">
        <v>10</v>
      </c>
      <c r="P510" t="s">
        <v>10</v>
      </c>
      <c r="Q510" t="s">
        <v>10</v>
      </c>
      <c r="T510" s="31" t="s">
        <v>2960</v>
      </c>
    </row>
    <row r="511" spans="1:20" x14ac:dyDescent="0.35">
      <c r="A511" s="34" t="s">
        <v>2959</v>
      </c>
      <c r="B511" s="2">
        <v>2</v>
      </c>
      <c r="C511" t="s">
        <v>180</v>
      </c>
      <c r="D511" t="s">
        <v>2950</v>
      </c>
      <c r="E511" t="s">
        <v>3</v>
      </c>
      <c r="F511" t="s">
        <v>2958</v>
      </c>
      <c r="G511" t="s">
        <v>2957</v>
      </c>
      <c r="H511" s="32">
        <v>2750</v>
      </c>
      <c r="I511" s="33">
        <v>0.125</v>
      </c>
      <c r="J511" s="32">
        <f t="shared" si="7"/>
        <v>2406.25</v>
      </c>
      <c r="K511" s="3">
        <v>0.1</v>
      </c>
      <c r="L511" s="2">
        <v>5</v>
      </c>
      <c r="M511" t="s">
        <v>9</v>
      </c>
      <c r="N511" t="s">
        <v>10</v>
      </c>
      <c r="O511" t="s">
        <v>10</v>
      </c>
      <c r="P511" t="s">
        <v>10</v>
      </c>
      <c r="Q511" t="s">
        <v>10</v>
      </c>
      <c r="T511" s="31" t="s">
        <v>2956</v>
      </c>
    </row>
    <row r="512" spans="1:20" x14ac:dyDescent="0.35">
      <c r="A512" s="34" t="s">
        <v>2955</v>
      </c>
      <c r="B512" s="2">
        <v>2</v>
      </c>
      <c r="C512" t="s">
        <v>180</v>
      </c>
      <c r="D512" t="s">
        <v>2950</v>
      </c>
      <c r="E512" t="s">
        <v>3</v>
      </c>
      <c r="F512" t="s">
        <v>2954</v>
      </c>
      <c r="G512" t="s">
        <v>2953</v>
      </c>
      <c r="H512" s="32">
        <v>8250</v>
      </c>
      <c r="I512" s="33">
        <v>0.125</v>
      </c>
      <c r="J512" s="32">
        <f t="shared" si="7"/>
        <v>7218.75</v>
      </c>
      <c r="K512" s="3">
        <v>0.106</v>
      </c>
      <c r="L512" s="2">
        <v>5</v>
      </c>
      <c r="M512" t="s">
        <v>9</v>
      </c>
      <c r="N512" t="s">
        <v>10</v>
      </c>
      <c r="O512" t="s">
        <v>10</v>
      </c>
      <c r="P512" t="s">
        <v>10</v>
      </c>
      <c r="Q512" t="s">
        <v>10</v>
      </c>
      <c r="T512" s="31" t="s">
        <v>2952</v>
      </c>
    </row>
    <row r="513" spans="1:20" x14ac:dyDescent="0.35">
      <c r="A513" s="34" t="s">
        <v>2951</v>
      </c>
      <c r="B513" s="2">
        <v>2</v>
      </c>
      <c r="C513" t="s">
        <v>180</v>
      </c>
      <c r="D513" t="s">
        <v>2950</v>
      </c>
      <c r="E513" t="s">
        <v>3</v>
      </c>
      <c r="F513" t="s">
        <v>2949</v>
      </c>
      <c r="G513" t="s">
        <v>2948</v>
      </c>
      <c r="H513" s="32">
        <v>16500</v>
      </c>
      <c r="I513" s="33">
        <v>0.125</v>
      </c>
      <c r="J513" s="32">
        <f t="shared" si="7"/>
        <v>14437.5</v>
      </c>
      <c r="K513" s="3">
        <v>9.2999999999999999E-2</v>
      </c>
      <c r="L513" s="2">
        <v>4</v>
      </c>
      <c r="M513" t="s">
        <v>9</v>
      </c>
      <c r="N513" t="s">
        <v>10</v>
      </c>
      <c r="O513" t="s">
        <v>10</v>
      </c>
      <c r="P513" t="s">
        <v>10</v>
      </c>
      <c r="Q513" t="s">
        <v>10</v>
      </c>
      <c r="T513" s="31" t="s">
        <v>2947</v>
      </c>
    </row>
    <row r="514" spans="1:20" x14ac:dyDescent="0.35">
      <c r="A514" s="34" t="s">
        <v>2946</v>
      </c>
      <c r="B514" s="2">
        <v>11</v>
      </c>
      <c r="C514" t="s">
        <v>105</v>
      </c>
      <c r="D514" t="s">
        <v>2912</v>
      </c>
      <c r="E514" t="s">
        <v>3</v>
      </c>
      <c r="F514" t="s">
        <v>2945</v>
      </c>
      <c r="G514" t="s">
        <v>2944</v>
      </c>
      <c r="H514" s="32">
        <v>95600</v>
      </c>
      <c r="I514" s="33">
        <v>0.17499999999999999</v>
      </c>
      <c r="J514" s="32">
        <f t="shared" ref="J514:J577" si="8">SUM(H514-H514*I514)</f>
        <v>78870</v>
      </c>
      <c r="K514" s="3">
        <v>0.60899999999999999</v>
      </c>
      <c r="L514" s="2">
        <v>9</v>
      </c>
      <c r="M514" t="s">
        <v>9</v>
      </c>
      <c r="N514" t="s">
        <v>10</v>
      </c>
      <c r="O514" t="s">
        <v>10</v>
      </c>
      <c r="P514" t="s">
        <v>10</v>
      </c>
      <c r="Q514" t="s">
        <v>10</v>
      </c>
      <c r="T514" s="31" t="s">
        <v>2943</v>
      </c>
    </row>
    <row r="515" spans="1:20" x14ac:dyDescent="0.35">
      <c r="A515" s="34" t="s">
        <v>2942</v>
      </c>
      <c r="B515" s="2">
        <v>11</v>
      </c>
      <c r="C515" t="s">
        <v>105</v>
      </c>
      <c r="D515" t="s">
        <v>2912</v>
      </c>
      <c r="E515" t="s">
        <v>3</v>
      </c>
      <c r="F515" t="s">
        <v>2941</v>
      </c>
      <c r="G515" t="s">
        <v>2940</v>
      </c>
      <c r="H515" s="32">
        <v>50900</v>
      </c>
      <c r="I515" s="33">
        <v>0.17499999999999999</v>
      </c>
      <c r="J515" s="32">
        <f t="shared" si="8"/>
        <v>41992.5</v>
      </c>
      <c r="K515" s="3">
        <v>0.41199999999999998</v>
      </c>
      <c r="L515" s="2">
        <v>9</v>
      </c>
      <c r="M515" t="s">
        <v>9</v>
      </c>
      <c r="N515" t="s">
        <v>10</v>
      </c>
      <c r="O515" t="s">
        <v>10</v>
      </c>
      <c r="P515" t="s">
        <v>10</v>
      </c>
      <c r="Q515" t="s">
        <v>10</v>
      </c>
      <c r="T515" s="31" t="s">
        <v>2939</v>
      </c>
    </row>
    <row r="516" spans="1:20" x14ac:dyDescent="0.35">
      <c r="A516" s="34" t="s">
        <v>2938</v>
      </c>
      <c r="B516" s="2">
        <v>11</v>
      </c>
      <c r="C516" t="s">
        <v>105</v>
      </c>
      <c r="D516" t="s">
        <v>2912</v>
      </c>
      <c r="E516" t="s">
        <v>3</v>
      </c>
      <c r="F516" t="s">
        <v>2923</v>
      </c>
      <c r="G516" t="s">
        <v>2922</v>
      </c>
      <c r="H516" s="32">
        <v>20250</v>
      </c>
      <c r="I516" s="33">
        <v>0.17499999999999999</v>
      </c>
      <c r="J516" s="32">
        <f t="shared" si="8"/>
        <v>16706.25</v>
      </c>
      <c r="K516" s="3">
        <v>0.11600000000000001</v>
      </c>
      <c r="L516" s="2">
        <v>9</v>
      </c>
      <c r="M516" t="s">
        <v>9</v>
      </c>
      <c r="N516" t="s">
        <v>10</v>
      </c>
      <c r="O516" t="s">
        <v>10</v>
      </c>
      <c r="P516" t="s">
        <v>10</v>
      </c>
      <c r="Q516" t="s">
        <v>10</v>
      </c>
      <c r="T516" s="31" t="s">
        <v>2937</v>
      </c>
    </row>
    <row r="517" spans="1:20" x14ac:dyDescent="0.35">
      <c r="A517" s="34" t="s">
        <v>2936</v>
      </c>
      <c r="B517" s="2">
        <v>11</v>
      </c>
      <c r="C517" t="s">
        <v>105</v>
      </c>
      <c r="D517" t="s">
        <v>2912</v>
      </c>
      <c r="E517" t="s">
        <v>3</v>
      </c>
      <c r="F517" t="s">
        <v>2935</v>
      </c>
      <c r="G517" t="s">
        <v>2934</v>
      </c>
      <c r="H517" s="32">
        <v>50600</v>
      </c>
      <c r="I517" s="33">
        <v>0.17499999999999999</v>
      </c>
      <c r="J517" s="32">
        <f t="shared" si="8"/>
        <v>41745</v>
      </c>
      <c r="K517" s="3">
        <v>0.28699999999999998</v>
      </c>
      <c r="L517" s="2">
        <v>9</v>
      </c>
      <c r="M517" t="s">
        <v>9</v>
      </c>
      <c r="N517" t="s">
        <v>10</v>
      </c>
      <c r="O517" t="s">
        <v>10</v>
      </c>
      <c r="P517" t="s">
        <v>9</v>
      </c>
      <c r="Q517" t="s">
        <v>10</v>
      </c>
      <c r="T517" s="31" t="s">
        <v>2933</v>
      </c>
    </row>
    <row r="518" spans="1:20" x14ac:dyDescent="0.35">
      <c r="A518" s="34" t="s">
        <v>2932</v>
      </c>
      <c r="B518" s="2">
        <v>11</v>
      </c>
      <c r="C518" t="s">
        <v>105</v>
      </c>
      <c r="D518" t="s">
        <v>2912</v>
      </c>
      <c r="E518" t="s">
        <v>3</v>
      </c>
      <c r="F518" t="s">
        <v>2931</v>
      </c>
      <c r="G518" t="s">
        <v>2930</v>
      </c>
      <c r="H518" s="32">
        <v>137260</v>
      </c>
      <c r="I518" s="33">
        <v>0.17499999999999999</v>
      </c>
      <c r="J518" s="32">
        <f t="shared" si="8"/>
        <v>113239.5</v>
      </c>
      <c r="K518" s="3">
        <v>0.40600000000000003</v>
      </c>
      <c r="L518" s="2">
        <v>8</v>
      </c>
      <c r="M518" t="s">
        <v>9</v>
      </c>
      <c r="N518" t="s">
        <v>10</v>
      </c>
      <c r="O518" t="s">
        <v>10</v>
      </c>
      <c r="P518" t="s">
        <v>10</v>
      </c>
      <c r="Q518" t="s">
        <v>10</v>
      </c>
      <c r="T518" s="31" t="s">
        <v>2929</v>
      </c>
    </row>
    <row r="519" spans="1:20" x14ac:dyDescent="0.35">
      <c r="A519" s="34" t="s">
        <v>2928</v>
      </c>
      <c r="B519" s="2">
        <v>11</v>
      </c>
      <c r="C519" t="s">
        <v>105</v>
      </c>
      <c r="D519" t="s">
        <v>2912</v>
      </c>
      <c r="E519" t="s">
        <v>3</v>
      </c>
      <c r="F519" t="s">
        <v>2927</v>
      </c>
      <c r="G519" t="s">
        <v>2926</v>
      </c>
      <c r="H519" s="32">
        <v>80400</v>
      </c>
      <c r="I519" s="33">
        <v>0.17499999999999999</v>
      </c>
      <c r="J519" s="32">
        <f t="shared" si="8"/>
        <v>66330</v>
      </c>
      <c r="K519" s="3">
        <v>0.41499999999999998</v>
      </c>
      <c r="L519" s="2">
        <v>7</v>
      </c>
      <c r="M519" t="s">
        <v>9</v>
      </c>
      <c r="N519" t="s">
        <v>10</v>
      </c>
      <c r="O519" t="s">
        <v>10</v>
      </c>
      <c r="P519" t="s">
        <v>10</v>
      </c>
      <c r="Q519" t="s">
        <v>10</v>
      </c>
      <c r="T519" s="31" t="s">
        <v>2925</v>
      </c>
    </row>
    <row r="520" spans="1:20" x14ac:dyDescent="0.35">
      <c r="A520" s="34" t="s">
        <v>2924</v>
      </c>
      <c r="B520" s="2">
        <v>11</v>
      </c>
      <c r="C520" t="s">
        <v>105</v>
      </c>
      <c r="D520" t="s">
        <v>2912</v>
      </c>
      <c r="E520" t="s">
        <v>3</v>
      </c>
      <c r="F520" t="s">
        <v>2923</v>
      </c>
      <c r="G520" t="s">
        <v>2922</v>
      </c>
      <c r="H520" s="32">
        <v>27475</v>
      </c>
      <c r="I520" s="33">
        <v>0.17499999999999999</v>
      </c>
      <c r="J520" s="32">
        <f t="shared" si="8"/>
        <v>22666.875</v>
      </c>
      <c r="K520" s="3">
        <v>0.16800000000000001</v>
      </c>
      <c r="L520" s="2">
        <v>7</v>
      </c>
      <c r="M520" t="s">
        <v>9</v>
      </c>
      <c r="N520" t="s">
        <v>10</v>
      </c>
      <c r="O520" t="s">
        <v>10</v>
      </c>
      <c r="P520" t="s">
        <v>10</v>
      </c>
      <c r="Q520" t="s">
        <v>10</v>
      </c>
      <c r="T520" s="31" t="s">
        <v>2921</v>
      </c>
    </row>
    <row r="521" spans="1:20" x14ac:dyDescent="0.35">
      <c r="A521" s="34" t="s">
        <v>2920</v>
      </c>
      <c r="B521" s="2">
        <v>11</v>
      </c>
      <c r="C521" t="s">
        <v>105</v>
      </c>
      <c r="D521" t="s">
        <v>2912</v>
      </c>
      <c r="E521" t="s">
        <v>3</v>
      </c>
      <c r="F521" t="s">
        <v>2919</v>
      </c>
      <c r="G521" t="s">
        <v>2918</v>
      </c>
      <c r="H521" s="32">
        <v>32000</v>
      </c>
      <c r="I521" s="33">
        <v>0.17499999999999999</v>
      </c>
      <c r="J521" s="32">
        <f t="shared" si="8"/>
        <v>26400</v>
      </c>
      <c r="K521" s="3">
        <v>8.8999999999999996E-2</v>
      </c>
      <c r="L521" s="2">
        <v>7</v>
      </c>
      <c r="M521" t="s">
        <v>9</v>
      </c>
      <c r="N521" t="s">
        <v>10</v>
      </c>
      <c r="O521" t="s">
        <v>10</v>
      </c>
      <c r="P521" t="s">
        <v>10</v>
      </c>
      <c r="Q521" t="s">
        <v>10</v>
      </c>
      <c r="T521" s="31" t="s">
        <v>2917</v>
      </c>
    </row>
    <row r="522" spans="1:20" x14ac:dyDescent="0.35">
      <c r="A522" s="34" t="s">
        <v>2916</v>
      </c>
      <c r="B522" s="2">
        <v>11</v>
      </c>
      <c r="C522" t="s">
        <v>105</v>
      </c>
      <c r="D522" t="s">
        <v>2912</v>
      </c>
      <c r="E522" t="s">
        <v>3</v>
      </c>
      <c r="F522" t="s">
        <v>2915</v>
      </c>
      <c r="G522" t="s">
        <v>2914</v>
      </c>
      <c r="H522" s="32">
        <v>7300</v>
      </c>
      <c r="I522" s="33">
        <v>0.17499999999999999</v>
      </c>
      <c r="J522" s="32">
        <f t="shared" si="8"/>
        <v>6022.5</v>
      </c>
      <c r="K522" s="3">
        <v>4.2000000000000003E-2</v>
      </c>
      <c r="L522" s="2">
        <v>4</v>
      </c>
      <c r="M522" t="s">
        <v>9</v>
      </c>
      <c r="N522" t="s">
        <v>10</v>
      </c>
      <c r="O522" t="s">
        <v>10</v>
      </c>
      <c r="P522" t="s">
        <v>10</v>
      </c>
      <c r="Q522" t="s">
        <v>10</v>
      </c>
      <c r="T522" s="31" t="s">
        <v>1419</v>
      </c>
    </row>
    <row r="523" spans="1:20" x14ac:dyDescent="0.35">
      <c r="A523" s="34" t="s">
        <v>2913</v>
      </c>
      <c r="B523" s="2">
        <v>11</v>
      </c>
      <c r="C523" t="s">
        <v>105</v>
      </c>
      <c r="D523" t="s">
        <v>2912</v>
      </c>
      <c r="E523" t="s">
        <v>3</v>
      </c>
      <c r="F523" t="s">
        <v>2911</v>
      </c>
      <c r="G523" t="s">
        <v>2910</v>
      </c>
      <c r="H523" s="32">
        <v>20580</v>
      </c>
      <c r="I523" s="33">
        <v>0.17499999999999999</v>
      </c>
      <c r="J523" s="32">
        <f t="shared" si="8"/>
        <v>16978.5</v>
      </c>
      <c r="K523" s="3">
        <v>8.7999999999999995E-2</v>
      </c>
      <c r="L523" s="2">
        <v>4</v>
      </c>
      <c r="M523" t="s">
        <v>9</v>
      </c>
      <c r="N523" t="s">
        <v>10</v>
      </c>
      <c r="O523" t="s">
        <v>10</v>
      </c>
      <c r="P523" t="s">
        <v>10</v>
      </c>
      <c r="Q523" t="s">
        <v>10</v>
      </c>
      <c r="T523" s="31"/>
    </row>
    <row r="524" spans="1:20" x14ac:dyDescent="0.35">
      <c r="A524" s="34" t="s">
        <v>2909</v>
      </c>
      <c r="B524" s="2">
        <v>7</v>
      </c>
      <c r="C524" t="s">
        <v>2908</v>
      </c>
      <c r="D524" t="s">
        <v>2907</v>
      </c>
      <c r="E524" t="s">
        <v>3</v>
      </c>
      <c r="F524" t="s">
        <v>2906</v>
      </c>
      <c r="G524" t="s">
        <v>2905</v>
      </c>
      <c r="H524" s="32">
        <v>184705</v>
      </c>
      <c r="I524" s="33">
        <v>0.2</v>
      </c>
      <c r="J524" s="32">
        <f t="shared" si="8"/>
        <v>147764</v>
      </c>
      <c r="K524" s="3">
        <v>0.80200000000000005</v>
      </c>
      <c r="L524" s="2">
        <v>7</v>
      </c>
      <c r="M524" t="s">
        <v>9</v>
      </c>
      <c r="N524" t="s">
        <v>10</v>
      </c>
      <c r="O524" t="s">
        <v>10</v>
      </c>
      <c r="P524" t="s">
        <v>10</v>
      </c>
      <c r="Q524" t="s">
        <v>10</v>
      </c>
      <c r="T524" s="31" t="s">
        <v>2904</v>
      </c>
    </row>
    <row r="525" spans="1:20" x14ac:dyDescent="0.35">
      <c r="A525" s="34" t="s">
        <v>2903</v>
      </c>
      <c r="B525" s="2">
        <v>8</v>
      </c>
      <c r="C525" t="s">
        <v>2874</v>
      </c>
      <c r="E525" t="s">
        <v>39</v>
      </c>
      <c r="F525" t="s">
        <v>2902</v>
      </c>
      <c r="G525" t="s">
        <v>2901</v>
      </c>
      <c r="H525" s="32">
        <v>91650</v>
      </c>
      <c r="I525" s="33">
        <v>0.15</v>
      </c>
      <c r="J525" s="32">
        <f t="shared" si="8"/>
        <v>77902.5</v>
      </c>
      <c r="K525" s="3">
        <v>1.4990000000000001</v>
      </c>
      <c r="L525" s="2">
        <v>10</v>
      </c>
      <c r="M525" t="s">
        <v>9</v>
      </c>
      <c r="N525" t="s">
        <v>10</v>
      </c>
      <c r="O525" t="s">
        <v>10</v>
      </c>
      <c r="P525" t="s">
        <v>10</v>
      </c>
      <c r="Q525" t="s">
        <v>10</v>
      </c>
      <c r="S525" s="2" t="s">
        <v>145</v>
      </c>
      <c r="T525" s="31" t="s">
        <v>2900</v>
      </c>
    </row>
    <row r="526" spans="1:20" x14ac:dyDescent="0.35">
      <c r="A526" s="34" t="s">
        <v>2899</v>
      </c>
      <c r="B526" s="2">
        <v>8</v>
      </c>
      <c r="C526" t="s">
        <v>2874</v>
      </c>
      <c r="E526" t="s">
        <v>39</v>
      </c>
      <c r="F526" t="s">
        <v>2898</v>
      </c>
      <c r="G526" t="s">
        <v>2897</v>
      </c>
      <c r="H526" s="32">
        <v>460600</v>
      </c>
      <c r="I526" s="33">
        <v>0.15</v>
      </c>
      <c r="J526" s="32">
        <f t="shared" si="8"/>
        <v>391510</v>
      </c>
      <c r="K526" s="3">
        <v>4.7729999999999997</v>
      </c>
      <c r="L526" s="2">
        <v>9</v>
      </c>
      <c r="M526" t="s">
        <v>9</v>
      </c>
      <c r="N526" t="s">
        <v>10</v>
      </c>
      <c r="O526" t="s">
        <v>10</v>
      </c>
      <c r="P526" t="s">
        <v>10</v>
      </c>
      <c r="Q526" t="s">
        <v>10</v>
      </c>
      <c r="T526" s="31" t="s">
        <v>2896</v>
      </c>
    </row>
    <row r="527" spans="1:20" x14ac:dyDescent="0.35">
      <c r="A527" s="34" t="s">
        <v>2895</v>
      </c>
      <c r="B527" s="2">
        <v>8</v>
      </c>
      <c r="C527" t="s">
        <v>2874</v>
      </c>
      <c r="E527" t="s">
        <v>39</v>
      </c>
      <c r="F527" t="s">
        <v>2894</v>
      </c>
      <c r="G527" t="s">
        <v>2893</v>
      </c>
      <c r="H527" s="32">
        <v>54050</v>
      </c>
      <c r="I527" s="33">
        <v>0.15</v>
      </c>
      <c r="J527" s="32">
        <f t="shared" si="8"/>
        <v>45942.5</v>
      </c>
      <c r="K527" s="3">
        <v>0.84099999999999997</v>
      </c>
      <c r="L527" s="2">
        <v>9</v>
      </c>
      <c r="M527" t="s">
        <v>9</v>
      </c>
      <c r="N527" t="s">
        <v>10</v>
      </c>
      <c r="O527" t="s">
        <v>10</v>
      </c>
      <c r="P527" t="s">
        <v>10</v>
      </c>
      <c r="Q527" t="s">
        <v>10</v>
      </c>
      <c r="T527" s="31" t="s">
        <v>2892</v>
      </c>
    </row>
    <row r="528" spans="1:20" x14ac:dyDescent="0.35">
      <c r="A528" s="34" t="s">
        <v>2891</v>
      </c>
      <c r="B528" s="2">
        <v>8</v>
      </c>
      <c r="C528" t="s">
        <v>2874</v>
      </c>
      <c r="E528" t="s">
        <v>39</v>
      </c>
      <c r="F528" t="s">
        <v>2890</v>
      </c>
      <c r="G528" t="s">
        <v>2889</v>
      </c>
      <c r="H528" s="32">
        <v>89300</v>
      </c>
      <c r="I528" s="33">
        <v>0.15</v>
      </c>
      <c r="J528" s="32">
        <f t="shared" si="8"/>
        <v>75905</v>
      </c>
      <c r="K528" s="3">
        <v>6.5000000000000002E-2</v>
      </c>
      <c r="L528" s="2">
        <v>9</v>
      </c>
      <c r="M528" t="s">
        <v>9</v>
      </c>
      <c r="N528" t="s">
        <v>10</v>
      </c>
      <c r="O528" t="s">
        <v>10</v>
      </c>
      <c r="P528" t="s">
        <v>10</v>
      </c>
      <c r="Q528" t="s">
        <v>10</v>
      </c>
      <c r="T528" s="31" t="s">
        <v>2888</v>
      </c>
    </row>
    <row r="529" spans="1:20" x14ac:dyDescent="0.35">
      <c r="A529" s="34" t="s">
        <v>2887</v>
      </c>
      <c r="B529" s="2">
        <v>8</v>
      </c>
      <c r="C529" t="s">
        <v>2874</v>
      </c>
      <c r="E529" t="s">
        <v>39</v>
      </c>
      <c r="F529" t="s">
        <v>2886</v>
      </c>
      <c r="G529" t="s">
        <v>2885</v>
      </c>
      <c r="H529" s="32">
        <v>7050</v>
      </c>
      <c r="I529" s="33">
        <v>0.15</v>
      </c>
      <c r="J529" s="32">
        <f t="shared" si="8"/>
        <v>5992.5</v>
      </c>
      <c r="K529" s="3">
        <v>0.115</v>
      </c>
      <c r="L529" s="2">
        <v>9</v>
      </c>
      <c r="M529" t="s">
        <v>9</v>
      </c>
      <c r="N529" t="s">
        <v>10</v>
      </c>
      <c r="O529" t="s">
        <v>10</v>
      </c>
      <c r="P529" t="s">
        <v>10</v>
      </c>
      <c r="Q529" t="s">
        <v>10</v>
      </c>
      <c r="T529" s="31" t="s">
        <v>2884</v>
      </c>
    </row>
    <row r="530" spans="1:20" x14ac:dyDescent="0.35">
      <c r="A530" s="34" t="s">
        <v>2883</v>
      </c>
      <c r="B530" s="2">
        <v>8</v>
      </c>
      <c r="C530" t="s">
        <v>2874</v>
      </c>
      <c r="E530" t="s">
        <v>39</v>
      </c>
      <c r="F530" t="s">
        <v>2882</v>
      </c>
      <c r="G530" t="s">
        <v>2881</v>
      </c>
      <c r="H530" s="32">
        <v>394800</v>
      </c>
      <c r="I530" s="33">
        <v>0.15</v>
      </c>
      <c r="J530" s="32">
        <f t="shared" si="8"/>
        <v>335580</v>
      </c>
      <c r="K530" s="3">
        <v>4.383</v>
      </c>
      <c r="L530" s="2">
        <v>8</v>
      </c>
      <c r="M530" t="s">
        <v>9</v>
      </c>
      <c r="N530" t="s">
        <v>10</v>
      </c>
      <c r="O530" t="s">
        <v>10</v>
      </c>
      <c r="P530" t="s">
        <v>10</v>
      </c>
      <c r="Q530" t="s">
        <v>10</v>
      </c>
      <c r="T530" s="31" t="s">
        <v>2880</v>
      </c>
    </row>
    <row r="531" spans="1:20" x14ac:dyDescent="0.35">
      <c r="A531" s="34" t="s">
        <v>2879</v>
      </c>
      <c r="B531" s="2">
        <v>8</v>
      </c>
      <c r="C531" t="s">
        <v>2874</v>
      </c>
      <c r="E531" t="s">
        <v>39</v>
      </c>
      <c r="F531" t="s">
        <v>2878</v>
      </c>
      <c r="G531" t="s">
        <v>2877</v>
      </c>
      <c r="H531" s="32">
        <v>46060</v>
      </c>
      <c r="I531" s="33">
        <v>0.15</v>
      </c>
      <c r="J531" s="32">
        <f t="shared" si="8"/>
        <v>39151</v>
      </c>
      <c r="K531" s="3">
        <v>0.42399999999999999</v>
      </c>
      <c r="L531" s="2">
        <v>8</v>
      </c>
      <c r="M531" t="s">
        <v>9</v>
      </c>
      <c r="N531" t="s">
        <v>10</v>
      </c>
      <c r="O531" t="s">
        <v>10</v>
      </c>
      <c r="P531" t="s">
        <v>10</v>
      </c>
      <c r="Q531" t="s">
        <v>10</v>
      </c>
      <c r="T531" s="31" t="s">
        <v>2876</v>
      </c>
    </row>
    <row r="532" spans="1:20" x14ac:dyDescent="0.35">
      <c r="A532" s="34" t="s">
        <v>2875</v>
      </c>
      <c r="B532" s="2">
        <v>8</v>
      </c>
      <c r="C532" t="s">
        <v>2874</v>
      </c>
      <c r="E532" t="s">
        <v>39</v>
      </c>
      <c r="F532" t="s">
        <v>2873</v>
      </c>
      <c r="G532" t="s">
        <v>2872</v>
      </c>
      <c r="H532" s="32">
        <v>9870</v>
      </c>
      <c r="I532" s="33">
        <v>0.15</v>
      </c>
      <c r="J532" s="32">
        <f t="shared" si="8"/>
        <v>8389.5</v>
      </c>
      <c r="K532" s="3">
        <v>0.107</v>
      </c>
      <c r="L532" s="2">
        <v>3</v>
      </c>
      <c r="M532" t="s">
        <v>9</v>
      </c>
      <c r="N532" t="s">
        <v>10</v>
      </c>
      <c r="O532" t="s">
        <v>10</v>
      </c>
      <c r="P532" t="s">
        <v>10</v>
      </c>
      <c r="Q532" t="s">
        <v>10</v>
      </c>
      <c r="T532" s="31" t="s">
        <v>2871</v>
      </c>
    </row>
    <row r="533" spans="1:20" ht="29" x14ac:dyDescent="0.35">
      <c r="A533" s="34" t="s">
        <v>2870</v>
      </c>
      <c r="B533" s="2">
        <v>3</v>
      </c>
      <c r="C533" t="s">
        <v>2845</v>
      </c>
      <c r="E533" t="s">
        <v>39</v>
      </c>
      <c r="F533" t="s">
        <v>2869</v>
      </c>
      <c r="G533" t="s">
        <v>2868</v>
      </c>
      <c r="H533" s="32">
        <v>218652.78</v>
      </c>
      <c r="I533" s="33">
        <v>0.17499999999999999</v>
      </c>
      <c r="J533" s="32">
        <f t="shared" si="8"/>
        <v>180388.5435</v>
      </c>
      <c r="K533" s="3">
        <v>2.1539999999999999</v>
      </c>
      <c r="L533" s="2">
        <v>10</v>
      </c>
      <c r="M533" t="s">
        <v>9</v>
      </c>
      <c r="N533" t="s">
        <v>10</v>
      </c>
      <c r="O533" t="s">
        <v>10</v>
      </c>
      <c r="P533" t="s">
        <v>10</v>
      </c>
      <c r="Q533" t="s">
        <v>10</v>
      </c>
      <c r="S533" s="2" t="s">
        <v>158</v>
      </c>
      <c r="T533" s="31" t="s">
        <v>2867</v>
      </c>
    </row>
    <row r="534" spans="1:20" x14ac:dyDescent="0.35">
      <c r="A534" s="34" t="s">
        <v>2866</v>
      </c>
      <c r="B534" s="2">
        <v>3</v>
      </c>
      <c r="C534" t="s">
        <v>2845</v>
      </c>
      <c r="E534" t="s">
        <v>39</v>
      </c>
      <c r="F534" t="s">
        <v>2865</v>
      </c>
      <c r="G534" t="s">
        <v>2864</v>
      </c>
      <c r="H534" s="32">
        <v>18261.11</v>
      </c>
      <c r="I534" s="33">
        <v>0.17499999999999999</v>
      </c>
      <c r="J534" s="32">
        <f t="shared" si="8"/>
        <v>15065.41575</v>
      </c>
      <c r="K534" s="3">
        <v>0.36699999999999999</v>
      </c>
      <c r="L534" s="2">
        <v>10</v>
      </c>
      <c r="M534" t="s">
        <v>9</v>
      </c>
      <c r="N534" t="s">
        <v>10</v>
      </c>
      <c r="O534" t="s">
        <v>10</v>
      </c>
      <c r="P534" t="s">
        <v>10</v>
      </c>
      <c r="Q534" t="s">
        <v>10</v>
      </c>
      <c r="S534" s="2" t="s">
        <v>135</v>
      </c>
      <c r="T534" s="31" t="s">
        <v>2863</v>
      </c>
    </row>
    <row r="535" spans="1:20" x14ac:dyDescent="0.35">
      <c r="A535" s="34" t="s">
        <v>2862</v>
      </c>
      <c r="B535" s="2">
        <v>3</v>
      </c>
      <c r="C535" t="s">
        <v>2845</v>
      </c>
      <c r="E535" t="s">
        <v>39</v>
      </c>
      <c r="F535" t="s">
        <v>2861</v>
      </c>
      <c r="G535" t="s">
        <v>2860</v>
      </c>
      <c r="H535" s="32">
        <v>50746</v>
      </c>
      <c r="I535" s="33">
        <v>0.17499999999999999</v>
      </c>
      <c r="J535" s="32">
        <f t="shared" si="8"/>
        <v>41865.449999999997</v>
      </c>
      <c r="K535" s="3">
        <v>0.84499999999999997</v>
      </c>
      <c r="L535" s="2">
        <v>9</v>
      </c>
      <c r="M535" t="s">
        <v>9</v>
      </c>
      <c r="N535" t="s">
        <v>10</v>
      </c>
      <c r="O535" t="s">
        <v>10</v>
      </c>
      <c r="P535" t="s">
        <v>10</v>
      </c>
      <c r="Q535" t="s">
        <v>10</v>
      </c>
      <c r="T535" s="31" t="s">
        <v>2859</v>
      </c>
    </row>
    <row r="536" spans="1:20" x14ac:dyDescent="0.35">
      <c r="A536" s="34" t="s">
        <v>2858</v>
      </c>
      <c r="B536" s="2">
        <v>3</v>
      </c>
      <c r="C536" t="s">
        <v>2845</v>
      </c>
      <c r="E536" t="s">
        <v>39</v>
      </c>
      <c r="F536" t="s">
        <v>2857</v>
      </c>
      <c r="G536" t="s">
        <v>2856</v>
      </c>
      <c r="H536" s="32">
        <v>255175</v>
      </c>
      <c r="I536" s="33">
        <v>0.17499999999999999</v>
      </c>
      <c r="J536" s="32">
        <f t="shared" si="8"/>
        <v>210519.375</v>
      </c>
      <c r="K536" s="3">
        <v>2.8410000000000002</v>
      </c>
      <c r="L536" s="2">
        <v>9</v>
      </c>
      <c r="M536" t="s">
        <v>9</v>
      </c>
      <c r="N536" t="s">
        <v>10</v>
      </c>
      <c r="O536" t="s">
        <v>10</v>
      </c>
      <c r="P536" t="s">
        <v>10</v>
      </c>
      <c r="Q536" t="s">
        <v>10</v>
      </c>
      <c r="T536" s="31" t="s">
        <v>2855</v>
      </c>
    </row>
    <row r="537" spans="1:20" x14ac:dyDescent="0.35">
      <c r="A537" s="34" t="s">
        <v>2854</v>
      </c>
      <c r="B537" s="2">
        <v>3</v>
      </c>
      <c r="C537" t="s">
        <v>2845</v>
      </c>
      <c r="E537" t="s">
        <v>39</v>
      </c>
      <c r="F537" t="s">
        <v>2853</v>
      </c>
      <c r="G537" t="s">
        <v>2852</v>
      </c>
      <c r="H537" s="32">
        <v>124560</v>
      </c>
      <c r="I537" s="33">
        <v>0.17499999999999999</v>
      </c>
      <c r="J537" s="32">
        <f t="shared" si="8"/>
        <v>102762</v>
      </c>
      <c r="K537" s="3">
        <v>1.4490000000000001</v>
      </c>
      <c r="L537" s="2">
        <v>9</v>
      </c>
      <c r="M537" t="s">
        <v>9</v>
      </c>
      <c r="N537" t="s">
        <v>10</v>
      </c>
      <c r="O537" t="s">
        <v>10</v>
      </c>
      <c r="P537" t="s">
        <v>10</v>
      </c>
      <c r="Q537" t="s">
        <v>10</v>
      </c>
      <c r="T537" s="31" t="s">
        <v>2851</v>
      </c>
    </row>
    <row r="538" spans="1:20" x14ac:dyDescent="0.35">
      <c r="A538" s="34" t="s">
        <v>2850</v>
      </c>
      <c r="B538" s="2">
        <v>3</v>
      </c>
      <c r="C538" t="s">
        <v>2845</v>
      </c>
      <c r="E538" t="s">
        <v>39</v>
      </c>
      <c r="F538" t="s">
        <v>2849</v>
      </c>
      <c r="G538" t="s">
        <v>2848</v>
      </c>
      <c r="H538" s="32">
        <v>127587.5</v>
      </c>
      <c r="I538" s="33">
        <v>0.17499999999999999</v>
      </c>
      <c r="J538" s="32">
        <f t="shared" si="8"/>
        <v>105259.6875</v>
      </c>
      <c r="K538" s="3">
        <v>1.554</v>
      </c>
      <c r="L538" s="2">
        <v>8</v>
      </c>
      <c r="M538" t="s">
        <v>9</v>
      </c>
      <c r="N538" t="s">
        <v>10</v>
      </c>
      <c r="O538" t="s">
        <v>10</v>
      </c>
      <c r="P538" t="s">
        <v>10</v>
      </c>
      <c r="Q538" t="s">
        <v>10</v>
      </c>
      <c r="T538" s="31" t="s">
        <v>2847</v>
      </c>
    </row>
    <row r="539" spans="1:20" x14ac:dyDescent="0.35">
      <c r="A539" s="34" t="s">
        <v>2846</v>
      </c>
      <c r="B539" s="2">
        <v>3</v>
      </c>
      <c r="C539" t="s">
        <v>2845</v>
      </c>
      <c r="E539" t="s">
        <v>39</v>
      </c>
      <c r="F539" t="s">
        <v>2844</v>
      </c>
      <c r="G539" t="s">
        <v>2843</v>
      </c>
      <c r="H539" s="32">
        <v>129590</v>
      </c>
      <c r="I539" s="33">
        <v>0.17499999999999999</v>
      </c>
      <c r="J539" s="32">
        <f t="shared" si="8"/>
        <v>106911.75</v>
      </c>
      <c r="K539" s="3">
        <v>1.8480000000000001</v>
      </c>
      <c r="L539" s="2">
        <v>7</v>
      </c>
      <c r="M539" t="s">
        <v>9</v>
      </c>
      <c r="N539" t="s">
        <v>10</v>
      </c>
      <c r="O539" t="s">
        <v>10</v>
      </c>
      <c r="P539" t="s">
        <v>10</v>
      </c>
      <c r="Q539" t="s">
        <v>10</v>
      </c>
      <c r="T539" s="31" t="s">
        <v>2842</v>
      </c>
    </row>
    <row r="540" spans="1:20" x14ac:dyDescent="0.35">
      <c r="A540" s="34" t="s">
        <v>2841</v>
      </c>
      <c r="B540" s="2">
        <v>7</v>
      </c>
      <c r="C540" t="s">
        <v>2840</v>
      </c>
      <c r="E540" t="s">
        <v>39</v>
      </c>
      <c r="F540" t="s">
        <v>2839</v>
      </c>
      <c r="G540" t="s">
        <v>2838</v>
      </c>
      <c r="H540" s="32">
        <v>184470</v>
      </c>
      <c r="I540" s="33">
        <v>0.2</v>
      </c>
      <c r="J540" s="32">
        <f t="shared" si="8"/>
        <v>147576</v>
      </c>
      <c r="K540" s="3">
        <v>3.3929999999999998</v>
      </c>
      <c r="L540" s="2">
        <v>9</v>
      </c>
      <c r="M540" t="s">
        <v>9</v>
      </c>
      <c r="N540" t="s">
        <v>10</v>
      </c>
      <c r="O540" t="s">
        <v>9</v>
      </c>
      <c r="P540" t="s">
        <v>10</v>
      </c>
      <c r="Q540" t="s">
        <v>10</v>
      </c>
      <c r="T540" s="31" t="s">
        <v>2837</v>
      </c>
    </row>
    <row r="541" spans="1:20" x14ac:dyDescent="0.35">
      <c r="A541" s="34" t="s">
        <v>2836</v>
      </c>
      <c r="B541" s="2">
        <v>1</v>
      </c>
      <c r="C541" t="s">
        <v>2835</v>
      </c>
      <c r="E541" t="s">
        <v>39</v>
      </c>
      <c r="F541" t="s">
        <v>2834</v>
      </c>
      <c r="G541" t="s">
        <v>2833</v>
      </c>
      <c r="H541" s="32">
        <v>200000</v>
      </c>
      <c r="I541" s="33">
        <v>0.1</v>
      </c>
      <c r="J541" s="32">
        <f t="shared" si="8"/>
        <v>180000</v>
      </c>
      <c r="K541" s="3">
        <v>1.7589999999999999</v>
      </c>
      <c r="L541" s="2">
        <v>8</v>
      </c>
      <c r="M541" t="s">
        <v>9</v>
      </c>
      <c r="N541" t="s">
        <v>10</v>
      </c>
      <c r="O541" t="s">
        <v>9</v>
      </c>
      <c r="P541" t="s">
        <v>10</v>
      </c>
      <c r="Q541" t="s">
        <v>10</v>
      </c>
      <c r="T541" s="31"/>
    </row>
    <row r="542" spans="1:20" x14ac:dyDescent="0.35">
      <c r="A542" s="34" t="s">
        <v>2832</v>
      </c>
      <c r="B542" s="2">
        <v>3</v>
      </c>
      <c r="C542" t="s">
        <v>2815</v>
      </c>
      <c r="E542" t="s">
        <v>39</v>
      </c>
      <c r="F542" t="s">
        <v>2831</v>
      </c>
      <c r="G542" t="s">
        <v>2830</v>
      </c>
      <c r="H542" s="32">
        <v>327517.21999999997</v>
      </c>
      <c r="I542" s="33">
        <v>0.17499999999999999</v>
      </c>
      <c r="J542" s="32">
        <f t="shared" si="8"/>
        <v>270201.70649999997</v>
      </c>
      <c r="K542" s="3">
        <v>3.5859999999999999</v>
      </c>
      <c r="L542" s="2">
        <v>9</v>
      </c>
      <c r="M542" t="s">
        <v>9</v>
      </c>
      <c r="N542" t="s">
        <v>10</v>
      </c>
      <c r="O542" t="s">
        <v>10</v>
      </c>
      <c r="P542" t="s">
        <v>10</v>
      </c>
      <c r="Q542" t="s">
        <v>10</v>
      </c>
      <c r="T542" s="31" t="s">
        <v>2829</v>
      </c>
    </row>
    <row r="543" spans="1:20" x14ac:dyDescent="0.35">
      <c r="A543" s="34" t="s">
        <v>2828</v>
      </c>
      <c r="B543" s="2">
        <v>3</v>
      </c>
      <c r="C543" t="s">
        <v>2815</v>
      </c>
      <c r="E543" t="s">
        <v>39</v>
      </c>
      <c r="F543" t="s">
        <v>2827</v>
      </c>
      <c r="G543" t="s">
        <v>2826</v>
      </c>
      <c r="H543" s="32">
        <v>163799.46</v>
      </c>
      <c r="I543" s="33">
        <v>0.17499999999999999</v>
      </c>
      <c r="J543" s="32">
        <f t="shared" si="8"/>
        <v>135134.5545</v>
      </c>
      <c r="K543" s="3">
        <v>1.982</v>
      </c>
      <c r="L543" s="2">
        <v>8</v>
      </c>
      <c r="M543" t="s">
        <v>9</v>
      </c>
      <c r="N543" t="s">
        <v>10</v>
      </c>
      <c r="O543" t="s">
        <v>10</v>
      </c>
      <c r="P543" t="s">
        <v>10</v>
      </c>
      <c r="Q543" t="s">
        <v>10</v>
      </c>
      <c r="T543" s="31" t="s">
        <v>2825</v>
      </c>
    </row>
    <row r="544" spans="1:20" x14ac:dyDescent="0.35">
      <c r="A544" s="34" t="s">
        <v>2824</v>
      </c>
      <c r="B544" s="2">
        <v>3</v>
      </c>
      <c r="C544" t="s">
        <v>2815</v>
      </c>
      <c r="E544" t="s">
        <v>39</v>
      </c>
      <c r="F544" t="s">
        <v>2823</v>
      </c>
      <c r="G544" t="s">
        <v>2822</v>
      </c>
      <c r="H544" s="32">
        <v>445356.56</v>
      </c>
      <c r="I544" s="33">
        <v>0.17499999999999999</v>
      </c>
      <c r="J544" s="32">
        <f t="shared" si="8"/>
        <v>367419.16200000001</v>
      </c>
      <c r="K544" s="3">
        <v>4.9770000000000003</v>
      </c>
      <c r="L544" s="2">
        <v>8</v>
      </c>
      <c r="M544" t="s">
        <v>9</v>
      </c>
      <c r="N544" t="s">
        <v>10</v>
      </c>
      <c r="O544" t="s">
        <v>10</v>
      </c>
      <c r="P544" t="s">
        <v>10</v>
      </c>
      <c r="Q544" t="s">
        <v>10</v>
      </c>
      <c r="T544" s="31" t="s">
        <v>2821</v>
      </c>
    </row>
    <row r="545" spans="1:20" x14ac:dyDescent="0.35">
      <c r="A545" s="34" t="s">
        <v>2820</v>
      </c>
      <c r="B545" s="2">
        <v>3</v>
      </c>
      <c r="C545" t="s">
        <v>2815</v>
      </c>
      <c r="E545" t="s">
        <v>39</v>
      </c>
      <c r="F545" t="s">
        <v>2819</v>
      </c>
      <c r="G545" t="s">
        <v>2818</v>
      </c>
      <c r="H545" s="32">
        <v>137852.51999999999</v>
      </c>
      <c r="I545" s="33">
        <v>0.17499999999999999</v>
      </c>
      <c r="J545" s="32">
        <f t="shared" si="8"/>
        <v>113728.329</v>
      </c>
      <c r="K545" s="3">
        <v>1.278</v>
      </c>
      <c r="L545" s="2">
        <v>7</v>
      </c>
      <c r="M545" t="s">
        <v>9</v>
      </c>
      <c r="N545" t="s">
        <v>10</v>
      </c>
      <c r="O545" t="s">
        <v>10</v>
      </c>
      <c r="P545" t="s">
        <v>10</v>
      </c>
      <c r="Q545" t="s">
        <v>10</v>
      </c>
      <c r="T545" s="31" t="s">
        <v>2817</v>
      </c>
    </row>
    <row r="546" spans="1:20" x14ac:dyDescent="0.35">
      <c r="A546" s="34" t="s">
        <v>2816</v>
      </c>
      <c r="B546" s="2">
        <v>3</v>
      </c>
      <c r="C546" t="s">
        <v>2815</v>
      </c>
      <c r="E546" t="s">
        <v>39</v>
      </c>
      <c r="F546" t="s">
        <v>2814</v>
      </c>
      <c r="G546" t="s">
        <v>2813</v>
      </c>
      <c r="H546" s="32">
        <v>282015.82</v>
      </c>
      <c r="I546" s="33">
        <v>0.17499999999999999</v>
      </c>
      <c r="J546" s="32">
        <f t="shared" si="8"/>
        <v>232663.0515</v>
      </c>
      <c r="K546" s="3">
        <v>3.4889999999999999</v>
      </c>
      <c r="L546" s="2">
        <v>7</v>
      </c>
      <c r="M546" t="s">
        <v>9</v>
      </c>
      <c r="N546" t="s">
        <v>10</v>
      </c>
      <c r="O546" t="s">
        <v>10</v>
      </c>
      <c r="P546" t="s">
        <v>10</v>
      </c>
      <c r="Q546" t="s">
        <v>10</v>
      </c>
      <c r="T546" s="31" t="s">
        <v>2812</v>
      </c>
    </row>
    <row r="547" spans="1:20" x14ac:dyDescent="0.35">
      <c r="A547" s="34" t="s">
        <v>2811</v>
      </c>
      <c r="B547" s="2">
        <v>9</v>
      </c>
      <c r="C547" t="s">
        <v>2762</v>
      </c>
      <c r="E547" t="s">
        <v>39</v>
      </c>
      <c r="F547" t="s">
        <v>2810</v>
      </c>
      <c r="G547" t="s">
        <v>2809</v>
      </c>
      <c r="H547" s="32">
        <v>65625</v>
      </c>
      <c r="I547" s="33">
        <v>0.17499999999999999</v>
      </c>
      <c r="J547" s="32">
        <f t="shared" si="8"/>
        <v>54140.625</v>
      </c>
      <c r="K547" s="3">
        <v>0.996</v>
      </c>
      <c r="L547" s="2">
        <v>9</v>
      </c>
      <c r="M547" t="s">
        <v>9</v>
      </c>
      <c r="N547" t="s">
        <v>10</v>
      </c>
      <c r="O547" t="s">
        <v>10</v>
      </c>
      <c r="P547" t="s">
        <v>10</v>
      </c>
      <c r="Q547" t="s">
        <v>10</v>
      </c>
      <c r="T547" s="31" t="s">
        <v>2808</v>
      </c>
    </row>
    <row r="548" spans="1:20" x14ac:dyDescent="0.35">
      <c r="A548" s="34" t="s">
        <v>2807</v>
      </c>
      <c r="B548" s="2">
        <v>9</v>
      </c>
      <c r="C548" t="s">
        <v>2762</v>
      </c>
      <c r="E548" t="s">
        <v>39</v>
      </c>
      <c r="F548" t="s">
        <v>2806</v>
      </c>
      <c r="G548" t="s">
        <v>2805</v>
      </c>
      <c r="H548" s="32">
        <v>15750</v>
      </c>
      <c r="I548" s="33">
        <v>0.17499999999999999</v>
      </c>
      <c r="J548" s="32">
        <f t="shared" si="8"/>
        <v>12993.75</v>
      </c>
      <c r="K548" s="3">
        <v>0.26700000000000002</v>
      </c>
      <c r="L548" s="2">
        <v>9</v>
      </c>
      <c r="M548" t="s">
        <v>9</v>
      </c>
      <c r="N548" t="s">
        <v>10</v>
      </c>
      <c r="O548" t="s">
        <v>10</v>
      </c>
      <c r="P548" t="s">
        <v>10</v>
      </c>
      <c r="Q548" t="s">
        <v>10</v>
      </c>
      <c r="T548" s="31" t="s">
        <v>2804</v>
      </c>
    </row>
    <row r="549" spans="1:20" x14ac:dyDescent="0.35">
      <c r="A549" s="34" t="s">
        <v>2803</v>
      </c>
      <c r="B549" s="2">
        <v>9</v>
      </c>
      <c r="C549" t="s">
        <v>2762</v>
      </c>
      <c r="E549" t="s">
        <v>39</v>
      </c>
      <c r="F549" t="s">
        <v>2761</v>
      </c>
      <c r="G549" t="s">
        <v>2760</v>
      </c>
      <c r="H549" s="32">
        <v>60375</v>
      </c>
      <c r="I549" s="33">
        <v>0.17499999999999999</v>
      </c>
      <c r="J549" s="32">
        <f t="shared" si="8"/>
        <v>49809.375</v>
      </c>
      <c r="K549" s="3">
        <v>1.7769999999999999</v>
      </c>
      <c r="L549" s="2">
        <v>9</v>
      </c>
      <c r="M549" t="s">
        <v>9</v>
      </c>
      <c r="N549" t="s">
        <v>10</v>
      </c>
      <c r="O549" t="s">
        <v>10</v>
      </c>
      <c r="P549" t="s">
        <v>10</v>
      </c>
      <c r="Q549" t="s">
        <v>10</v>
      </c>
      <c r="T549" s="31" t="s">
        <v>2802</v>
      </c>
    </row>
    <row r="550" spans="1:20" x14ac:dyDescent="0.35">
      <c r="A550" s="34" t="s">
        <v>2801</v>
      </c>
      <c r="B550" s="2">
        <v>9</v>
      </c>
      <c r="C550" t="s">
        <v>2762</v>
      </c>
      <c r="E550" t="s">
        <v>39</v>
      </c>
      <c r="F550" t="s">
        <v>2800</v>
      </c>
      <c r="G550" t="s">
        <v>2799</v>
      </c>
      <c r="H550" s="32">
        <v>69825</v>
      </c>
      <c r="I550" s="33">
        <v>0.17499999999999999</v>
      </c>
      <c r="J550" s="32">
        <f t="shared" si="8"/>
        <v>57605.625</v>
      </c>
      <c r="K550" s="3">
        <v>0.58899999999999997</v>
      </c>
      <c r="L550" s="2">
        <v>9</v>
      </c>
      <c r="M550" t="s">
        <v>9</v>
      </c>
      <c r="N550" t="s">
        <v>10</v>
      </c>
      <c r="O550" t="s">
        <v>10</v>
      </c>
      <c r="P550" t="s">
        <v>10</v>
      </c>
      <c r="Q550" t="s">
        <v>10</v>
      </c>
      <c r="T550" s="31" t="s">
        <v>2798</v>
      </c>
    </row>
    <row r="551" spans="1:20" x14ac:dyDescent="0.35">
      <c r="A551" s="34" t="s">
        <v>2797</v>
      </c>
      <c r="B551" s="2">
        <v>9</v>
      </c>
      <c r="C551" t="s">
        <v>2762</v>
      </c>
      <c r="E551" t="s">
        <v>39</v>
      </c>
      <c r="F551" t="s">
        <v>2796</v>
      </c>
      <c r="G551" t="s">
        <v>2795</v>
      </c>
      <c r="H551" s="32">
        <v>117600</v>
      </c>
      <c r="I551" s="33">
        <v>0.17499999999999999</v>
      </c>
      <c r="J551" s="32">
        <f t="shared" si="8"/>
        <v>97020</v>
      </c>
      <c r="K551" s="3">
        <v>1.3859999999999999</v>
      </c>
      <c r="L551" s="2">
        <v>8</v>
      </c>
      <c r="M551" t="s">
        <v>9</v>
      </c>
      <c r="N551" t="s">
        <v>10</v>
      </c>
      <c r="O551" t="s">
        <v>10</v>
      </c>
      <c r="P551" t="s">
        <v>10</v>
      </c>
      <c r="Q551" t="s">
        <v>10</v>
      </c>
      <c r="T551" s="31" t="s">
        <v>2794</v>
      </c>
    </row>
    <row r="552" spans="1:20" x14ac:dyDescent="0.35">
      <c r="A552" s="34" t="s">
        <v>2793</v>
      </c>
      <c r="B552" s="2">
        <v>9</v>
      </c>
      <c r="C552" t="s">
        <v>2762</v>
      </c>
      <c r="E552" t="s">
        <v>39</v>
      </c>
      <c r="F552" t="s">
        <v>2792</v>
      </c>
      <c r="G552" t="s">
        <v>2791</v>
      </c>
      <c r="H552" s="32">
        <v>70875</v>
      </c>
      <c r="I552" s="33">
        <v>0.17499999999999999</v>
      </c>
      <c r="J552" s="32">
        <f t="shared" si="8"/>
        <v>58471.875</v>
      </c>
      <c r="K552" s="3">
        <v>0.83</v>
      </c>
      <c r="L552" s="2">
        <v>8</v>
      </c>
      <c r="M552" t="s">
        <v>9</v>
      </c>
      <c r="N552" t="s">
        <v>10</v>
      </c>
      <c r="O552" t="s">
        <v>10</v>
      </c>
      <c r="P552" t="s">
        <v>10</v>
      </c>
      <c r="Q552" t="s">
        <v>10</v>
      </c>
      <c r="T552" s="31" t="s">
        <v>2790</v>
      </c>
    </row>
    <row r="553" spans="1:20" x14ac:dyDescent="0.35">
      <c r="A553" s="34" t="s">
        <v>2789</v>
      </c>
      <c r="B553" s="2">
        <v>9</v>
      </c>
      <c r="C553" t="s">
        <v>2762</v>
      </c>
      <c r="E553" t="s">
        <v>39</v>
      </c>
      <c r="F553" t="s">
        <v>2788</v>
      </c>
      <c r="G553" t="s">
        <v>916</v>
      </c>
      <c r="H553" s="32">
        <v>133875</v>
      </c>
      <c r="I553" s="33">
        <v>0.17499999999999999</v>
      </c>
      <c r="J553" s="32">
        <f t="shared" si="8"/>
        <v>110446.875</v>
      </c>
      <c r="K553" s="3">
        <v>1.214</v>
      </c>
      <c r="L553" s="2">
        <v>8</v>
      </c>
      <c r="M553" t="s">
        <v>9</v>
      </c>
      <c r="N553" t="s">
        <v>10</v>
      </c>
      <c r="O553" t="s">
        <v>10</v>
      </c>
      <c r="P553" t="s">
        <v>10</v>
      </c>
      <c r="Q553" t="s">
        <v>10</v>
      </c>
      <c r="T553" s="31" t="s">
        <v>2787</v>
      </c>
    </row>
    <row r="554" spans="1:20" x14ac:dyDescent="0.35">
      <c r="A554" s="34" t="s">
        <v>2786</v>
      </c>
      <c r="B554" s="2">
        <v>9</v>
      </c>
      <c r="C554" t="s">
        <v>2762</v>
      </c>
      <c r="E554" t="s">
        <v>39</v>
      </c>
      <c r="F554" t="s">
        <v>2785</v>
      </c>
      <c r="G554" t="s">
        <v>2784</v>
      </c>
      <c r="H554" s="32">
        <v>212625</v>
      </c>
      <c r="I554" s="33">
        <v>0.17499999999999999</v>
      </c>
      <c r="J554" s="32">
        <f t="shared" si="8"/>
        <v>175415.625</v>
      </c>
      <c r="K554" s="3">
        <v>2.355</v>
      </c>
      <c r="L554" s="2">
        <v>8</v>
      </c>
      <c r="M554" t="s">
        <v>9</v>
      </c>
      <c r="N554" t="s">
        <v>10</v>
      </c>
      <c r="O554" t="s">
        <v>10</v>
      </c>
      <c r="P554" t="s">
        <v>10</v>
      </c>
      <c r="Q554" t="s">
        <v>10</v>
      </c>
      <c r="T554" s="31" t="s">
        <v>2783</v>
      </c>
    </row>
    <row r="555" spans="1:20" x14ac:dyDescent="0.35">
      <c r="A555" s="34" t="s">
        <v>2782</v>
      </c>
      <c r="B555" s="2">
        <v>9</v>
      </c>
      <c r="C555" t="s">
        <v>2762</v>
      </c>
      <c r="E555" t="s">
        <v>39</v>
      </c>
      <c r="F555" t="s">
        <v>2781</v>
      </c>
      <c r="G555" t="s">
        <v>1369</v>
      </c>
      <c r="H555" s="32">
        <v>194250</v>
      </c>
      <c r="I555" s="33">
        <v>0.17499999999999999</v>
      </c>
      <c r="J555" s="32">
        <f t="shared" si="8"/>
        <v>160256.25</v>
      </c>
      <c r="K555" s="3">
        <v>3.234</v>
      </c>
      <c r="L555" s="2">
        <v>8</v>
      </c>
      <c r="M555" t="s">
        <v>9</v>
      </c>
      <c r="N555" t="s">
        <v>10</v>
      </c>
      <c r="O555" t="s">
        <v>9</v>
      </c>
      <c r="P555" t="s">
        <v>10</v>
      </c>
      <c r="Q555" t="s">
        <v>10</v>
      </c>
      <c r="T555" s="31" t="s">
        <v>2780</v>
      </c>
    </row>
    <row r="556" spans="1:20" x14ac:dyDescent="0.35">
      <c r="A556" s="34" t="s">
        <v>2779</v>
      </c>
      <c r="B556" s="2">
        <v>9</v>
      </c>
      <c r="C556" t="s">
        <v>2762</v>
      </c>
      <c r="E556" t="s">
        <v>39</v>
      </c>
      <c r="F556" t="s">
        <v>2778</v>
      </c>
      <c r="G556" t="s">
        <v>2777</v>
      </c>
      <c r="H556" s="32">
        <v>91875</v>
      </c>
      <c r="I556" s="33">
        <v>0.17499999999999999</v>
      </c>
      <c r="J556" s="32">
        <f t="shared" si="8"/>
        <v>75796.875</v>
      </c>
      <c r="K556" s="3">
        <v>1.2170000000000001</v>
      </c>
      <c r="L556" s="2">
        <v>7</v>
      </c>
      <c r="M556" t="s">
        <v>9</v>
      </c>
      <c r="N556" t="s">
        <v>10</v>
      </c>
      <c r="O556" t="s">
        <v>10</v>
      </c>
      <c r="P556" t="s">
        <v>10</v>
      </c>
      <c r="Q556" t="s">
        <v>10</v>
      </c>
      <c r="T556" s="31" t="s">
        <v>2776</v>
      </c>
    </row>
    <row r="557" spans="1:20" x14ac:dyDescent="0.35">
      <c r="A557" s="34" t="s">
        <v>2775</v>
      </c>
      <c r="B557" s="2">
        <v>9</v>
      </c>
      <c r="C557" t="s">
        <v>2762</v>
      </c>
      <c r="E557" t="s">
        <v>39</v>
      </c>
      <c r="F557" t="s">
        <v>2774</v>
      </c>
      <c r="G557" t="s">
        <v>2773</v>
      </c>
      <c r="H557" s="32">
        <v>76125</v>
      </c>
      <c r="I557" s="33">
        <v>0.17499999999999999</v>
      </c>
      <c r="J557" s="32">
        <f t="shared" si="8"/>
        <v>62803.125</v>
      </c>
      <c r="K557" s="3">
        <v>1</v>
      </c>
      <c r="L557" s="2">
        <v>7</v>
      </c>
      <c r="M557" t="s">
        <v>9</v>
      </c>
      <c r="N557" t="s">
        <v>10</v>
      </c>
      <c r="O557" t="s">
        <v>10</v>
      </c>
      <c r="P557" t="s">
        <v>10</v>
      </c>
      <c r="Q557" t="s">
        <v>10</v>
      </c>
      <c r="T557" s="31" t="s">
        <v>2772</v>
      </c>
    </row>
    <row r="558" spans="1:20" x14ac:dyDescent="0.35">
      <c r="A558" s="34" t="s">
        <v>2771</v>
      </c>
      <c r="B558" s="2">
        <v>9</v>
      </c>
      <c r="C558" t="s">
        <v>2762</v>
      </c>
      <c r="E558" t="s">
        <v>39</v>
      </c>
      <c r="F558" t="s">
        <v>2770</v>
      </c>
      <c r="G558" t="s">
        <v>2769</v>
      </c>
      <c r="H558" s="32">
        <v>217875</v>
      </c>
      <c r="I558" s="33">
        <v>0.17499999999999999</v>
      </c>
      <c r="J558" s="32">
        <f t="shared" si="8"/>
        <v>179746.875</v>
      </c>
      <c r="K558" s="3">
        <v>3.9089999999999998</v>
      </c>
      <c r="L558" s="2">
        <v>6</v>
      </c>
      <c r="M558" t="s">
        <v>9</v>
      </c>
      <c r="N558" t="s">
        <v>10</v>
      </c>
      <c r="O558" t="s">
        <v>10</v>
      </c>
      <c r="P558" t="s">
        <v>10</v>
      </c>
      <c r="Q558" t="s">
        <v>10</v>
      </c>
      <c r="T558" s="31" t="s">
        <v>2768</v>
      </c>
    </row>
    <row r="559" spans="1:20" x14ac:dyDescent="0.35">
      <c r="A559" s="34" t="s">
        <v>2767</v>
      </c>
      <c r="B559" s="2">
        <v>9</v>
      </c>
      <c r="C559" t="s">
        <v>2762</v>
      </c>
      <c r="E559" t="s">
        <v>39</v>
      </c>
      <c r="F559" t="s">
        <v>2766</v>
      </c>
      <c r="G559" t="s">
        <v>2765</v>
      </c>
      <c r="H559" s="32">
        <v>75500</v>
      </c>
      <c r="I559" s="33">
        <v>0.17499999999999999</v>
      </c>
      <c r="J559" s="32">
        <f t="shared" si="8"/>
        <v>62287.5</v>
      </c>
      <c r="K559" s="3">
        <v>0.29899999999999999</v>
      </c>
      <c r="L559" s="2">
        <v>6</v>
      </c>
      <c r="M559" t="s">
        <v>9</v>
      </c>
      <c r="N559" t="s">
        <v>10</v>
      </c>
      <c r="O559" t="s">
        <v>10</v>
      </c>
      <c r="P559" t="s">
        <v>10</v>
      </c>
      <c r="Q559" t="s">
        <v>10</v>
      </c>
      <c r="T559" s="31" t="s">
        <v>2764</v>
      </c>
    </row>
    <row r="560" spans="1:20" x14ac:dyDescent="0.35">
      <c r="A560" s="34" t="s">
        <v>2763</v>
      </c>
      <c r="B560" s="2">
        <v>9</v>
      </c>
      <c r="C560" t="s">
        <v>2762</v>
      </c>
      <c r="E560" t="s">
        <v>39</v>
      </c>
      <c r="F560" t="s">
        <v>2761</v>
      </c>
      <c r="G560" t="s">
        <v>2760</v>
      </c>
      <c r="H560" s="32">
        <v>13650</v>
      </c>
      <c r="I560" s="33">
        <v>0.17499999999999999</v>
      </c>
      <c r="J560" s="32">
        <f t="shared" si="8"/>
        <v>11261.25</v>
      </c>
      <c r="K560" s="3">
        <v>8.1000000000000003E-2</v>
      </c>
      <c r="L560" s="2">
        <v>3</v>
      </c>
      <c r="M560" t="s">
        <v>9</v>
      </c>
      <c r="N560" t="s">
        <v>10</v>
      </c>
      <c r="O560" t="s">
        <v>10</v>
      </c>
      <c r="P560" t="s">
        <v>10</v>
      </c>
      <c r="Q560" t="s">
        <v>10</v>
      </c>
      <c r="T560" s="31" t="s">
        <v>2759</v>
      </c>
    </row>
    <row r="561" spans="1:20" x14ac:dyDescent="0.35">
      <c r="A561" s="34" t="s">
        <v>2758</v>
      </c>
      <c r="B561" s="2">
        <v>11</v>
      </c>
      <c r="C561" t="s">
        <v>2638</v>
      </c>
      <c r="E561" t="s">
        <v>39</v>
      </c>
      <c r="F561" t="s">
        <v>2662</v>
      </c>
      <c r="G561" t="s">
        <v>2661</v>
      </c>
      <c r="H561" s="32">
        <v>21240</v>
      </c>
      <c r="I561" s="33">
        <v>0.125</v>
      </c>
      <c r="J561" s="32">
        <f t="shared" si="8"/>
        <v>18585</v>
      </c>
      <c r="K561" s="3">
        <v>0.1</v>
      </c>
      <c r="L561" s="2">
        <v>10</v>
      </c>
      <c r="M561" t="s">
        <v>9</v>
      </c>
      <c r="N561" t="s">
        <v>10</v>
      </c>
      <c r="O561" t="s">
        <v>9</v>
      </c>
      <c r="P561" t="s">
        <v>10</v>
      </c>
      <c r="Q561" t="s">
        <v>10</v>
      </c>
      <c r="S561" s="2" t="s">
        <v>408</v>
      </c>
      <c r="T561" s="31" t="s">
        <v>2757</v>
      </c>
    </row>
    <row r="562" spans="1:20" x14ac:dyDescent="0.35">
      <c r="A562" s="34" t="s">
        <v>2756</v>
      </c>
      <c r="B562" s="2">
        <v>11</v>
      </c>
      <c r="C562" t="s">
        <v>2638</v>
      </c>
      <c r="E562" t="s">
        <v>39</v>
      </c>
      <c r="F562" t="s">
        <v>2755</v>
      </c>
      <c r="G562" t="s">
        <v>2754</v>
      </c>
      <c r="H562" s="32">
        <v>20250</v>
      </c>
      <c r="I562" s="33">
        <v>0.125</v>
      </c>
      <c r="J562" s="32">
        <f t="shared" si="8"/>
        <v>17718.75</v>
      </c>
      <c r="K562" s="3">
        <v>0.23799999999999999</v>
      </c>
      <c r="L562" s="2">
        <v>10</v>
      </c>
      <c r="M562" t="s">
        <v>9</v>
      </c>
      <c r="N562" t="s">
        <v>10</v>
      </c>
      <c r="O562" t="s">
        <v>9</v>
      </c>
      <c r="P562" t="s">
        <v>10</v>
      </c>
      <c r="Q562" t="s">
        <v>10</v>
      </c>
      <c r="S562" s="2" t="s">
        <v>1542</v>
      </c>
      <c r="T562" s="31" t="s">
        <v>2753</v>
      </c>
    </row>
    <row r="563" spans="1:20" x14ac:dyDescent="0.35">
      <c r="A563" s="34" t="s">
        <v>2752</v>
      </c>
      <c r="B563" s="2">
        <v>11</v>
      </c>
      <c r="C563" t="s">
        <v>2638</v>
      </c>
      <c r="E563" t="s">
        <v>39</v>
      </c>
      <c r="F563" t="s">
        <v>2751</v>
      </c>
      <c r="G563" t="s">
        <v>2750</v>
      </c>
      <c r="H563" s="32">
        <v>95500</v>
      </c>
      <c r="I563" s="33">
        <v>0.125</v>
      </c>
      <c r="J563" s="32">
        <f t="shared" si="8"/>
        <v>83562.5</v>
      </c>
      <c r="K563" s="3">
        <v>1.218</v>
      </c>
      <c r="L563" s="2">
        <v>10</v>
      </c>
      <c r="M563" t="s">
        <v>9</v>
      </c>
      <c r="N563" t="s">
        <v>10</v>
      </c>
      <c r="O563" t="s">
        <v>10</v>
      </c>
      <c r="P563" t="s">
        <v>10</v>
      </c>
      <c r="Q563" t="s">
        <v>10</v>
      </c>
      <c r="S563" s="2" t="s">
        <v>237</v>
      </c>
      <c r="T563" s="31" t="s">
        <v>2749</v>
      </c>
    </row>
    <row r="564" spans="1:20" ht="29.25" customHeight="1" x14ac:dyDescent="0.35">
      <c r="A564" s="34" t="s">
        <v>2748</v>
      </c>
      <c r="B564" s="2">
        <v>11</v>
      </c>
      <c r="C564" t="s">
        <v>2638</v>
      </c>
      <c r="E564" t="s">
        <v>39</v>
      </c>
      <c r="F564" t="s">
        <v>2747</v>
      </c>
      <c r="G564" t="s">
        <v>2746</v>
      </c>
      <c r="H564" s="32">
        <v>26700</v>
      </c>
      <c r="I564" s="33">
        <v>0.125</v>
      </c>
      <c r="J564" s="32">
        <f t="shared" si="8"/>
        <v>23362.5</v>
      </c>
      <c r="K564" s="3">
        <v>0.20799999999999999</v>
      </c>
      <c r="L564" s="2">
        <v>10</v>
      </c>
      <c r="M564" t="s">
        <v>9</v>
      </c>
      <c r="N564" t="s">
        <v>10</v>
      </c>
      <c r="O564" t="s">
        <v>9</v>
      </c>
      <c r="P564" t="s">
        <v>10</v>
      </c>
      <c r="Q564" t="s">
        <v>10</v>
      </c>
      <c r="S564" s="2" t="s">
        <v>507</v>
      </c>
      <c r="T564" s="31" t="s">
        <v>2745</v>
      </c>
    </row>
    <row r="565" spans="1:20" x14ac:dyDescent="0.35">
      <c r="A565" s="34" t="s">
        <v>2744</v>
      </c>
      <c r="B565" s="2">
        <v>11</v>
      </c>
      <c r="C565" t="s">
        <v>2638</v>
      </c>
      <c r="E565" t="s">
        <v>39</v>
      </c>
      <c r="F565" t="s">
        <v>2743</v>
      </c>
      <c r="G565" t="s">
        <v>1396</v>
      </c>
      <c r="H565" s="32">
        <v>12825</v>
      </c>
      <c r="I565" s="33">
        <v>0.125</v>
      </c>
      <c r="J565" s="32">
        <f t="shared" si="8"/>
        <v>11221.875</v>
      </c>
      <c r="K565" s="3">
        <v>0.154</v>
      </c>
      <c r="L565" s="2">
        <v>10</v>
      </c>
      <c r="M565" t="s">
        <v>9</v>
      </c>
      <c r="N565" t="s">
        <v>10</v>
      </c>
      <c r="O565" t="s">
        <v>10</v>
      </c>
      <c r="P565" t="s">
        <v>10</v>
      </c>
      <c r="Q565" t="s">
        <v>10</v>
      </c>
      <c r="S565" s="2" t="s">
        <v>120</v>
      </c>
      <c r="T565" s="31" t="s">
        <v>2742</v>
      </c>
    </row>
    <row r="566" spans="1:20" x14ac:dyDescent="0.35">
      <c r="A566" s="34" t="s">
        <v>2741</v>
      </c>
      <c r="B566" s="2">
        <v>11</v>
      </c>
      <c r="C566" t="s">
        <v>2638</v>
      </c>
      <c r="E566" t="s">
        <v>39</v>
      </c>
      <c r="F566" t="s">
        <v>2740</v>
      </c>
      <c r="G566" t="s">
        <v>2739</v>
      </c>
      <c r="H566" s="32">
        <v>6500</v>
      </c>
      <c r="I566" s="33">
        <v>0.125</v>
      </c>
      <c r="J566" s="32">
        <f t="shared" si="8"/>
        <v>5687.5</v>
      </c>
      <c r="K566" s="3">
        <v>0.107</v>
      </c>
      <c r="L566" s="2">
        <v>10</v>
      </c>
      <c r="M566" t="s">
        <v>9</v>
      </c>
      <c r="N566" t="s">
        <v>10</v>
      </c>
      <c r="O566" t="s">
        <v>9</v>
      </c>
      <c r="P566" t="s">
        <v>10</v>
      </c>
      <c r="Q566" t="s">
        <v>10</v>
      </c>
      <c r="S566" s="2" t="s">
        <v>250</v>
      </c>
      <c r="T566" s="31" t="s">
        <v>2738</v>
      </c>
    </row>
    <row r="567" spans="1:20" x14ac:dyDescent="0.35">
      <c r="A567" s="34" t="s">
        <v>2737</v>
      </c>
      <c r="B567" s="2">
        <v>11</v>
      </c>
      <c r="C567" t="s">
        <v>2638</v>
      </c>
      <c r="E567" t="s">
        <v>39</v>
      </c>
      <c r="F567" t="s">
        <v>2736</v>
      </c>
      <c r="G567" t="s">
        <v>2735</v>
      </c>
      <c r="H567" s="32">
        <v>14875</v>
      </c>
      <c r="I567" s="33">
        <v>0.125</v>
      </c>
      <c r="J567" s="32">
        <f t="shared" si="8"/>
        <v>13015.625</v>
      </c>
      <c r="K567" s="3">
        <v>0.187</v>
      </c>
      <c r="L567" s="2">
        <v>10</v>
      </c>
      <c r="M567" t="s">
        <v>9</v>
      </c>
      <c r="N567" t="s">
        <v>10</v>
      </c>
      <c r="O567" t="s">
        <v>9</v>
      </c>
      <c r="P567" t="s">
        <v>10</v>
      </c>
      <c r="Q567" t="s">
        <v>10</v>
      </c>
      <c r="S567" s="2" t="s">
        <v>173</v>
      </c>
      <c r="T567" s="31" t="s">
        <v>2734</v>
      </c>
    </row>
    <row r="568" spans="1:20" x14ac:dyDescent="0.35">
      <c r="A568" s="34" t="s">
        <v>2733</v>
      </c>
      <c r="B568" s="2">
        <v>11</v>
      </c>
      <c r="C568" t="s">
        <v>2638</v>
      </c>
      <c r="E568" t="s">
        <v>39</v>
      </c>
      <c r="F568" t="s">
        <v>2732</v>
      </c>
      <c r="G568" t="s">
        <v>2731</v>
      </c>
      <c r="H568" s="32">
        <v>10800</v>
      </c>
      <c r="I568" s="33">
        <v>0.125</v>
      </c>
      <c r="J568" s="32">
        <f t="shared" si="8"/>
        <v>9450</v>
      </c>
      <c r="K568" s="3">
        <v>0.1</v>
      </c>
      <c r="L568" s="2">
        <v>9</v>
      </c>
      <c r="M568" t="s">
        <v>9</v>
      </c>
      <c r="N568" t="s">
        <v>10</v>
      </c>
      <c r="O568" t="s">
        <v>10</v>
      </c>
      <c r="P568" t="s">
        <v>10</v>
      </c>
      <c r="Q568" t="s">
        <v>10</v>
      </c>
      <c r="T568" s="31" t="s">
        <v>2730</v>
      </c>
    </row>
    <row r="569" spans="1:20" x14ac:dyDescent="0.35">
      <c r="A569" s="34" t="s">
        <v>2729</v>
      </c>
      <c r="B569" s="2">
        <v>11</v>
      </c>
      <c r="C569" t="s">
        <v>2638</v>
      </c>
      <c r="E569" t="s">
        <v>39</v>
      </c>
      <c r="F569" t="s">
        <v>2728</v>
      </c>
      <c r="G569" t="s">
        <v>2727</v>
      </c>
      <c r="H569" s="32">
        <v>22100</v>
      </c>
      <c r="I569" s="33">
        <v>0.125</v>
      </c>
      <c r="J569" s="32">
        <f t="shared" si="8"/>
        <v>19337.5</v>
      </c>
      <c r="K569" s="3">
        <v>0.27800000000000002</v>
      </c>
      <c r="L569" s="2">
        <v>9</v>
      </c>
      <c r="M569" t="s">
        <v>9</v>
      </c>
      <c r="N569" t="s">
        <v>10</v>
      </c>
      <c r="O569" t="s">
        <v>9</v>
      </c>
      <c r="P569" t="s">
        <v>10</v>
      </c>
      <c r="Q569" t="s">
        <v>10</v>
      </c>
      <c r="T569" s="31" t="s">
        <v>2726</v>
      </c>
    </row>
    <row r="570" spans="1:20" x14ac:dyDescent="0.35">
      <c r="A570" s="34" t="s">
        <v>2725</v>
      </c>
      <c r="B570" s="2">
        <v>11</v>
      </c>
      <c r="C570" t="s">
        <v>2638</v>
      </c>
      <c r="E570" t="s">
        <v>39</v>
      </c>
      <c r="F570" t="s">
        <v>2724</v>
      </c>
      <c r="G570" t="s">
        <v>2723</v>
      </c>
      <c r="H570" s="32">
        <v>9855</v>
      </c>
      <c r="I570" s="33">
        <v>0.125</v>
      </c>
      <c r="J570" s="32">
        <f t="shared" si="8"/>
        <v>8623.125</v>
      </c>
      <c r="K570" s="3">
        <v>0.13700000000000001</v>
      </c>
      <c r="L570" s="2">
        <v>9</v>
      </c>
      <c r="M570" t="s">
        <v>9</v>
      </c>
      <c r="N570" t="s">
        <v>10</v>
      </c>
      <c r="O570" t="s">
        <v>9</v>
      </c>
      <c r="P570" t="s">
        <v>10</v>
      </c>
      <c r="Q570" t="s">
        <v>10</v>
      </c>
      <c r="T570" s="31" t="s">
        <v>2722</v>
      </c>
    </row>
    <row r="571" spans="1:20" x14ac:dyDescent="0.35">
      <c r="A571" s="34" t="s">
        <v>2721</v>
      </c>
      <c r="B571" s="2">
        <v>11</v>
      </c>
      <c r="C571" t="s">
        <v>2638</v>
      </c>
      <c r="E571" t="s">
        <v>39</v>
      </c>
      <c r="F571" t="s">
        <v>2720</v>
      </c>
      <c r="G571" t="s">
        <v>2719</v>
      </c>
      <c r="H571" s="32">
        <v>174000</v>
      </c>
      <c r="I571" s="33">
        <v>0.125</v>
      </c>
      <c r="J571" s="32">
        <f t="shared" si="8"/>
        <v>152250</v>
      </c>
      <c r="K571" s="3">
        <v>1.9</v>
      </c>
      <c r="L571" s="2">
        <v>9</v>
      </c>
      <c r="M571" t="s">
        <v>9</v>
      </c>
      <c r="N571" t="s">
        <v>10</v>
      </c>
      <c r="O571" t="s">
        <v>9</v>
      </c>
      <c r="P571" t="s">
        <v>10</v>
      </c>
      <c r="Q571" t="s">
        <v>10</v>
      </c>
      <c r="T571" s="31" t="s">
        <v>2718</v>
      </c>
    </row>
    <row r="572" spans="1:20" x14ac:dyDescent="0.35">
      <c r="A572" s="34" t="s">
        <v>2717</v>
      </c>
      <c r="B572" s="2">
        <v>11</v>
      </c>
      <c r="C572" t="s">
        <v>2638</v>
      </c>
      <c r="E572" t="s">
        <v>39</v>
      </c>
      <c r="F572" t="s">
        <v>2716</v>
      </c>
      <c r="G572" t="s">
        <v>2715</v>
      </c>
      <c r="H572" s="32">
        <v>6075</v>
      </c>
      <c r="I572" s="33">
        <v>0.125</v>
      </c>
      <c r="J572" s="32">
        <f t="shared" si="8"/>
        <v>5315.625</v>
      </c>
      <c r="K572" s="3">
        <v>9.0999999999999998E-2</v>
      </c>
      <c r="L572" s="2">
        <v>9</v>
      </c>
      <c r="M572" t="s">
        <v>9</v>
      </c>
      <c r="N572" t="s">
        <v>10</v>
      </c>
      <c r="O572" t="s">
        <v>9</v>
      </c>
      <c r="P572" t="s">
        <v>10</v>
      </c>
      <c r="Q572" t="s">
        <v>9</v>
      </c>
      <c r="T572" s="31" t="s">
        <v>2714</v>
      </c>
    </row>
    <row r="573" spans="1:20" x14ac:dyDescent="0.35">
      <c r="A573" s="34" t="s">
        <v>2713</v>
      </c>
      <c r="B573" s="2">
        <v>11</v>
      </c>
      <c r="C573" t="s">
        <v>2638</v>
      </c>
      <c r="E573" t="s">
        <v>39</v>
      </c>
      <c r="F573" t="s">
        <v>2712</v>
      </c>
      <c r="G573" t="s">
        <v>2711</v>
      </c>
      <c r="H573" s="32">
        <v>11070</v>
      </c>
      <c r="I573" s="33">
        <v>0.125</v>
      </c>
      <c r="J573" s="32">
        <f t="shared" si="8"/>
        <v>9686.25</v>
      </c>
      <c r="K573" s="3">
        <v>0.124</v>
      </c>
      <c r="L573" s="2">
        <v>9</v>
      </c>
      <c r="M573" t="s">
        <v>9</v>
      </c>
      <c r="N573" t="s">
        <v>10</v>
      </c>
      <c r="O573" t="s">
        <v>9</v>
      </c>
      <c r="P573" t="s">
        <v>10</v>
      </c>
      <c r="Q573" t="s">
        <v>10</v>
      </c>
      <c r="T573" s="31" t="s">
        <v>2710</v>
      </c>
    </row>
    <row r="574" spans="1:20" x14ac:dyDescent="0.35">
      <c r="A574" s="34" t="s">
        <v>2709</v>
      </c>
      <c r="B574" s="2">
        <v>11</v>
      </c>
      <c r="C574" t="s">
        <v>2638</v>
      </c>
      <c r="E574" t="s">
        <v>39</v>
      </c>
      <c r="F574" t="s">
        <v>2708</v>
      </c>
      <c r="G574" t="s">
        <v>2707</v>
      </c>
      <c r="H574" s="32">
        <v>7425</v>
      </c>
      <c r="I574" s="33">
        <v>0.125</v>
      </c>
      <c r="J574" s="32">
        <f t="shared" si="8"/>
        <v>6496.875</v>
      </c>
      <c r="K574" s="3">
        <v>0.105</v>
      </c>
      <c r="L574" s="2">
        <v>9</v>
      </c>
      <c r="T574" s="31" t="s">
        <v>2706</v>
      </c>
    </row>
    <row r="575" spans="1:20" x14ac:dyDescent="0.35">
      <c r="A575" s="34" t="s">
        <v>2705</v>
      </c>
      <c r="B575" s="2">
        <v>11</v>
      </c>
      <c r="C575" t="s">
        <v>2638</v>
      </c>
      <c r="E575" t="s">
        <v>39</v>
      </c>
      <c r="F575" t="s">
        <v>2704</v>
      </c>
      <c r="G575" t="s">
        <v>2703</v>
      </c>
      <c r="H575" s="32">
        <v>13000</v>
      </c>
      <c r="I575" s="33">
        <v>0.125</v>
      </c>
      <c r="J575" s="32">
        <f t="shared" si="8"/>
        <v>11375</v>
      </c>
      <c r="K575" s="3">
        <v>0.19800000000000001</v>
      </c>
      <c r="L575" s="2">
        <v>9</v>
      </c>
      <c r="M575" t="s">
        <v>9</v>
      </c>
      <c r="N575" t="s">
        <v>10</v>
      </c>
      <c r="O575" t="s">
        <v>9</v>
      </c>
      <c r="P575" t="s">
        <v>10</v>
      </c>
      <c r="Q575" t="s">
        <v>10</v>
      </c>
      <c r="T575" s="31" t="s">
        <v>2702</v>
      </c>
    </row>
    <row r="576" spans="1:20" x14ac:dyDescent="0.35">
      <c r="A576" s="34" t="s">
        <v>2701</v>
      </c>
      <c r="B576" s="2">
        <v>11</v>
      </c>
      <c r="C576" t="s">
        <v>2638</v>
      </c>
      <c r="E576" t="s">
        <v>39</v>
      </c>
      <c r="F576" t="s">
        <v>2700</v>
      </c>
      <c r="G576" t="s">
        <v>2699</v>
      </c>
      <c r="H576" s="32">
        <v>23400</v>
      </c>
      <c r="I576" s="33">
        <v>0.125</v>
      </c>
      <c r="J576" s="32">
        <f t="shared" si="8"/>
        <v>20475</v>
      </c>
      <c r="K576" s="3">
        <v>0.36499999999999999</v>
      </c>
      <c r="L576" s="2">
        <v>9</v>
      </c>
      <c r="M576" t="s">
        <v>9</v>
      </c>
      <c r="N576" t="s">
        <v>10</v>
      </c>
      <c r="O576" t="s">
        <v>9</v>
      </c>
      <c r="P576" t="s">
        <v>10</v>
      </c>
      <c r="Q576" t="s">
        <v>10</v>
      </c>
      <c r="T576" s="31" t="s">
        <v>2698</v>
      </c>
    </row>
    <row r="577" spans="1:20" x14ac:dyDescent="0.35">
      <c r="A577" s="34" t="s">
        <v>2697</v>
      </c>
      <c r="B577" s="2">
        <v>11</v>
      </c>
      <c r="C577" t="s">
        <v>2638</v>
      </c>
      <c r="E577" t="s">
        <v>39</v>
      </c>
      <c r="F577" t="s">
        <v>2696</v>
      </c>
      <c r="G577" t="s">
        <v>2695</v>
      </c>
      <c r="H577" s="32">
        <v>32000</v>
      </c>
      <c r="I577" s="33">
        <v>0.125</v>
      </c>
      <c r="J577" s="32">
        <f t="shared" si="8"/>
        <v>28000</v>
      </c>
      <c r="K577" s="3">
        <v>0.42099999999999999</v>
      </c>
      <c r="L577" s="2">
        <v>9</v>
      </c>
      <c r="M577" t="s">
        <v>9</v>
      </c>
      <c r="N577" t="s">
        <v>10</v>
      </c>
      <c r="O577" t="s">
        <v>9</v>
      </c>
      <c r="P577" t="s">
        <v>10</v>
      </c>
      <c r="Q577" t="s">
        <v>10</v>
      </c>
      <c r="T577" s="31" t="s">
        <v>2694</v>
      </c>
    </row>
    <row r="578" spans="1:20" x14ac:dyDescent="0.35">
      <c r="A578" s="34" t="s">
        <v>2693</v>
      </c>
      <c r="B578" s="2">
        <v>11</v>
      </c>
      <c r="C578" t="s">
        <v>2638</v>
      </c>
      <c r="E578" t="s">
        <v>39</v>
      </c>
      <c r="F578" t="s">
        <v>2692</v>
      </c>
      <c r="G578" t="s">
        <v>2691</v>
      </c>
      <c r="H578" s="32">
        <v>15625</v>
      </c>
      <c r="I578" s="33">
        <v>0.125</v>
      </c>
      <c r="J578" s="32">
        <f t="shared" ref="J578:J641" si="9">SUM(H578-H578*I578)</f>
        <v>13671.875</v>
      </c>
      <c r="K578" s="3">
        <v>0.24299999999999999</v>
      </c>
      <c r="L578" s="2">
        <v>9</v>
      </c>
      <c r="M578" t="s">
        <v>9</v>
      </c>
      <c r="N578" t="s">
        <v>10</v>
      </c>
      <c r="O578" t="s">
        <v>9</v>
      </c>
      <c r="P578" t="s">
        <v>10</v>
      </c>
      <c r="Q578" t="s">
        <v>10</v>
      </c>
      <c r="T578" s="31" t="s">
        <v>2690</v>
      </c>
    </row>
    <row r="579" spans="1:20" x14ac:dyDescent="0.35">
      <c r="A579" s="34" t="s">
        <v>2689</v>
      </c>
      <c r="B579" s="2">
        <v>11</v>
      </c>
      <c r="C579" t="s">
        <v>2638</v>
      </c>
      <c r="E579" t="s">
        <v>39</v>
      </c>
      <c r="F579" t="s">
        <v>2688</v>
      </c>
      <c r="G579" t="s">
        <v>2687</v>
      </c>
      <c r="H579" s="32">
        <v>37200</v>
      </c>
      <c r="I579" s="33">
        <v>0.125</v>
      </c>
      <c r="J579" s="32">
        <f t="shared" si="9"/>
        <v>32550</v>
      </c>
      <c r="K579" s="3">
        <v>0.505</v>
      </c>
      <c r="L579" s="2">
        <v>9</v>
      </c>
      <c r="M579" t="s">
        <v>9</v>
      </c>
      <c r="N579" t="s">
        <v>10</v>
      </c>
      <c r="O579" t="s">
        <v>9</v>
      </c>
      <c r="P579" t="s">
        <v>10</v>
      </c>
      <c r="Q579" t="s">
        <v>10</v>
      </c>
      <c r="T579" s="31" t="s">
        <v>2686</v>
      </c>
    </row>
    <row r="580" spans="1:20" x14ac:dyDescent="0.35">
      <c r="A580" s="34" t="s">
        <v>2685</v>
      </c>
      <c r="B580" s="2">
        <v>11</v>
      </c>
      <c r="C580" t="s">
        <v>2638</v>
      </c>
      <c r="E580" t="s">
        <v>39</v>
      </c>
      <c r="F580" t="s">
        <v>2684</v>
      </c>
      <c r="G580" t="s">
        <v>2683</v>
      </c>
      <c r="H580" s="32">
        <v>2300</v>
      </c>
      <c r="I580" s="33">
        <v>0.125</v>
      </c>
      <c r="J580" s="32">
        <f t="shared" si="9"/>
        <v>2012.5</v>
      </c>
      <c r="K580" s="3">
        <v>2.5999999999999999E-2</v>
      </c>
      <c r="L580" s="2">
        <v>9</v>
      </c>
      <c r="M580" t="s">
        <v>9</v>
      </c>
      <c r="N580" t="s">
        <v>10</v>
      </c>
      <c r="O580" t="s">
        <v>10</v>
      </c>
      <c r="P580" t="s">
        <v>10</v>
      </c>
      <c r="Q580" t="s">
        <v>10</v>
      </c>
      <c r="T580" s="31" t="s">
        <v>2682</v>
      </c>
    </row>
    <row r="581" spans="1:20" x14ac:dyDescent="0.35">
      <c r="A581" s="34" t="s">
        <v>2681</v>
      </c>
      <c r="B581" s="2">
        <v>11</v>
      </c>
      <c r="C581" t="s">
        <v>2638</v>
      </c>
      <c r="E581" t="s">
        <v>39</v>
      </c>
      <c r="F581" t="s">
        <v>2680</v>
      </c>
      <c r="G581" t="s">
        <v>2679</v>
      </c>
      <c r="H581" s="32">
        <v>30375</v>
      </c>
      <c r="I581" s="33">
        <v>0.125</v>
      </c>
      <c r="J581" s="32">
        <f t="shared" si="9"/>
        <v>26578.125</v>
      </c>
      <c r="K581" s="3">
        <v>0.34</v>
      </c>
      <c r="L581" s="2">
        <v>9</v>
      </c>
      <c r="M581" t="s">
        <v>9</v>
      </c>
      <c r="N581" t="s">
        <v>10</v>
      </c>
      <c r="O581" t="s">
        <v>9</v>
      </c>
      <c r="P581" t="s">
        <v>10</v>
      </c>
      <c r="Q581" t="s">
        <v>10</v>
      </c>
      <c r="T581" s="31" t="s">
        <v>2678</v>
      </c>
    </row>
    <row r="582" spans="1:20" x14ac:dyDescent="0.35">
      <c r="A582" s="34" t="s">
        <v>2677</v>
      </c>
      <c r="B582" s="2">
        <v>11</v>
      </c>
      <c r="C582" t="s">
        <v>2638</v>
      </c>
      <c r="E582" t="s">
        <v>39</v>
      </c>
      <c r="F582" t="s">
        <v>2676</v>
      </c>
      <c r="G582" t="s">
        <v>2675</v>
      </c>
      <c r="H582" s="32">
        <v>5670</v>
      </c>
      <c r="I582" s="33">
        <v>0.125</v>
      </c>
      <c r="J582" s="32">
        <f t="shared" si="9"/>
        <v>4961.25</v>
      </c>
      <c r="K582" s="3">
        <v>6.9000000000000006E-2</v>
      </c>
      <c r="L582" s="2">
        <v>9</v>
      </c>
      <c r="M582" t="s">
        <v>9</v>
      </c>
      <c r="N582" t="s">
        <v>10</v>
      </c>
      <c r="O582" t="s">
        <v>9</v>
      </c>
      <c r="P582" t="s">
        <v>10</v>
      </c>
      <c r="Q582" t="s">
        <v>10</v>
      </c>
      <c r="T582" s="31" t="s">
        <v>2674</v>
      </c>
    </row>
    <row r="583" spans="1:20" x14ac:dyDescent="0.35">
      <c r="A583" s="34" t="s">
        <v>2673</v>
      </c>
      <c r="B583" s="2">
        <v>11</v>
      </c>
      <c r="C583" t="s">
        <v>2638</v>
      </c>
      <c r="E583" t="s">
        <v>39</v>
      </c>
      <c r="F583" t="s">
        <v>2672</v>
      </c>
      <c r="G583" t="s">
        <v>2671</v>
      </c>
      <c r="H583" s="32">
        <v>12500</v>
      </c>
      <c r="I583" s="33">
        <v>0.125</v>
      </c>
      <c r="J583" s="32">
        <f t="shared" si="9"/>
        <v>10937.5</v>
      </c>
      <c r="K583" s="3">
        <v>0.17799999999999999</v>
      </c>
      <c r="L583" s="2">
        <v>8</v>
      </c>
      <c r="M583" t="s">
        <v>9</v>
      </c>
      <c r="N583" t="s">
        <v>10</v>
      </c>
      <c r="O583" t="s">
        <v>9</v>
      </c>
      <c r="P583" t="s">
        <v>10</v>
      </c>
      <c r="Q583" t="s">
        <v>10</v>
      </c>
      <c r="T583" s="31" t="s">
        <v>2670</v>
      </c>
    </row>
    <row r="584" spans="1:20" x14ac:dyDescent="0.35">
      <c r="A584" s="34" t="s">
        <v>2669</v>
      </c>
      <c r="B584" s="2">
        <v>11</v>
      </c>
      <c r="C584" t="s">
        <v>2638</v>
      </c>
      <c r="E584" t="s">
        <v>39</v>
      </c>
      <c r="F584" t="s">
        <v>2668</v>
      </c>
      <c r="G584" t="s">
        <v>2667</v>
      </c>
      <c r="H584" s="32">
        <v>14300</v>
      </c>
      <c r="I584" s="33">
        <v>0.125</v>
      </c>
      <c r="J584" s="32">
        <f t="shared" si="9"/>
        <v>12512.5</v>
      </c>
      <c r="K584" s="3">
        <v>0.16900000000000001</v>
      </c>
      <c r="L584" s="2">
        <v>8</v>
      </c>
      <c r="M584" t="s">
        <v>9</v>
      </c>
      <c r="N584" t="s">
        <v>10</v>
      </c>
      <c r="O584" t="s">
        <v>10</v>
      </c>
      <c r="P584" t="s">
        <v>10</v>
      </c>
      <c r="Q584" t="s">
        <v>10</v>
      </c>
      <c r="T584" s="31" t="s">
        <v>2666</v>
      </c>
    </row>
    <row r="585" spans="1:20" x14ac:dyDescent="0.35">
      <c r="A585" s="34" t="s">
        <v>2665</v>
      </c>
      <c r="B585" s="2">
        <v>11</v>
      </c>
      <c r="C585" t="s">
        <v>2638</v>
      </c>
      <c r="E585" t="s">
        <v>39</v>
      </c>
      <c r="F585" t="s">
        <v>2662</v>
      </c>
      <c r="G585" t="s">
        <v>2661</v>
      </c>
      <c r="H585" s="32">
        <v>11400</v>
      </c>
      <c r="I585" s="33">
        <v>0.125</v>
      </c>
      <c r="J585" s="32">
        <f t="shared" si="9"/>
        <v>9975</v>
      </c>
      <c r="K585" s="3">
        <v>0.152</v>
      </c>
      <c r="L585" s="2">
        <v>8</v>
      </c>
      <c r="T585" s="31" t="s">
        <v>2664</v>
      </c>
    </row>
    <row r="586" spans="1:20" x14ac:dyDescent="0.35">
      <c r="A586" s="34" t="s">
        <v>2663</v>
      </c>
      <c r="B586" s="2">
        <v>11</v>
      </c>
      <c r="C586" t="s">
        <v>2638</v>
      </c>
      <c r="E586" t="s">
        <v>39</v>
      </c>
      <c r="F586" t="s">
        <v>2662</v>
      </c>
      <c r="G586" t="s">
        <v>2661</v>
      </c>
      <c r="H586" s="32">
        <v>7800</v>
      </c>
      <c r="I586" s="33">
        <v>0.125</v>
      </c>
      <c r="J586" s="32">
        <f t="shared" si="9"/>
        <v>6825</v>
      </c>
      <c r="K586" s="3">
        <v>8.5000000000000006E-2</v>
      </c>
      <c r="L586" s="2">
        <v>8</v>
      </c>
      <c r="M586" t="s">
        <v>9</v>
      </c>
      <c r="O586" t="s">
        <v>9</v>
      </c>
      <c r="P586" t="s">
        <v>10</v>
      </c>
      <c r="Q586" t="s">
        <v>10</v>
      </c>
      <c r="T586" s="31" t="s">
        <v>2660</v>
      </c>
    </row>
    <row r="587" spans="1:20" x14ac:dyDescent="0.35">
      <c r="A587" s="34" t="s">
        <v>2659</v>
      </c>
      <c r="B587" s="2">
        <v>11</v>
      </c>
      <c r="C587" t="s">
        <v>2638</v>
      </c>
      <c r="E587" t="s">
        <v>39</v>
      </c>
      <c r="F587" t="s">
        <v>2658</v>
      </c>
      <c r="G587" t="s">
        <v>2657</v>
      </c>
      <c r="H587" s="32">
        <v>7425</v>
      </c>
      <c r="I587" s="33">
        <v>0.125</v>
      </c>
      <c r="J587" s="32">
        <f t="shared" si="9"/>
        <v>6496.875</v>
      </c>
      <c r="K587" s="3">
        <v>9.6000000000000002E-2</v>
      </c>
      <c r="L587" s="2">
        <v>7</v>
      </c>
      <c r="M587" t="s">
        <v>9</v>
      </c>
      <c r="N587" t="s">
        <v>10</v>
      </c>
      <c r="O587" t="s">
        <v>10</v>
      </c>
      <c r="P587" t="s">
        <v>10</v>
      </c>
      <c r="Q587" t="s">
        <v>10</v>
      </c>
      <c r="T587" s="31" t="s">
        <v>2656</v>
      </c>
    </row>
    <row r="588" spans="1:20" x14ac:dyDescent="0.35">
      <c r="A588" s="34" t="s">
        <v>2655</v>
      </c>
      <c r="B588" s="2">
        <v>11</v>
      </c>
      <c r="C588" t="s">
        <v>2638</v>
      </c>
      <c r="E588" t="s">
        <v>39</v>
      </c>
      <c r="F588" t="s">
        <v>2654</v>
      </c>
      <c r="G588" t="s">
        <v>2653</v>
      </c>
      <c r="H588" s="32">
        <v>50400</v>
      </c>
      <c r="I588" s="33">
        <v>0.125</v>
      </c>
      <c r="J588" s="32">
        <f t="shared" si="9"/>
        <v>44100</v>
      </c>
      <c r="K588" s="3">
        <v>0.64700000000000002</v>
      </c>
      <c r="L588" s="2">
        <v>7</v>
      </c>
      <c r="M588" t="s">
        <v>9</v>
      </c>
      <c r="N588" t="s">
        <v>10</v>
      </c>
      <c r="O588" t="s">
        <v>9</v>
      </c>
      <c r="P588" t="s">
        <v>10</v>
      </c>
      <c r="Q588" t="s">
        <v>10</v>
      </c>
      <c r="T588" s="31" t="s">
        <v>2652</v>
      </c>
    </row>
    <row r="589" spans="1:20" x14ac:dyDescent="0.35">
      <c r="A589" s="34" t="s">
        <v>2651</v>
      </c>
      <c r="B589" s="2">
        <v>11</v>
      </c>
      <c r="C589" t="s">
        <v>2638</v>
      </c>
      <c r="E589" t="s">
        <v>39</v>
      </c>
      <c r="F589" t="s">
        <v>2650</v>
      </c>
      <c r="G589" t="s">
        <v>2649</v>
      </c>
      <c r="H589" s="32">
        <v>5535</v>
      </c>
      <c r="I589" s="33">
        <v>0.125</v>
      </c>
      <c r="J589" s="32">
        <f t="shared" si="9"/>
        <v>4843.125</v>
      </c>
      <c r="K589" s="3">
        <v>7.6999999999999999E-2</v>
      </c>
      <c r="L589" s="2">
        <v>7</v>
      </c>
      <c r="M589" t="s">
        <v>9</v>
      </c>
      <c r="N589" t="s">
        <v>10</v>
      </c>
      <c r="O589" t="s">
        <v>9</v>
      </c>
      <c r="P589" t="s">
        <v>10</v>
      </c>
      <c r="Q589" t="s">
        <v>10</v>
      </c>
      <c r="T589" s="31" t="s">
        <v>2648</v>
      </c>
    </row>
    <row r="590" spans="1:20" x14ac:dyDescent="0.35">
      <c r="A590" s="34" t="s">
        <v>2647</v>
      </c>
      <c r="B590" s="2">
        <v>11</v>
      </c>
      <c r="C590" t="s">
        <v>2638</v>
      </c>
      <c r="E590" t="s">
        <v>39</v>
      </c>
      <c r="F590" t="s">
        <v>2646</v>
      </c>
      <c r="G590" t="s">
        <v>2645</v>
      </c>
      <c r="H590" s="32">
        <v>11475</v>
      </c>
      <c r="I590" s="33">
        <v>0.125</v>
      </c>
      <c r="J590" s="32">
        <f t="shared" si="9"/>
        <v>10040.625</v>
      </c>
      <c r="K590" s="3">
        <v>0.13300000000000001</v>
      </c>
      <c r="L590" s="2">
        <v>1</v>
      </c>
      <c r="M590" t="s">
        <v>9</v>
      </c>
      <c r="N590" t="s">
        <v>10</v>
      </c>
      <c r="O590" t="s">
        <v>9</v>
      </c>
      <c r="P590" t="s">
        <v>10</v>
      </c>
      <c r="Q590" t="s">
        <v>10</v>
      </c>
      <c r="T590" s="31" t="s">
        <v>2644</v>
      </c>
    </row>
    <row r="591" spans="1:20" x14ac:dyDescent="0.35">
      <c r="A591" s="34" t="s">
        <v>2643</v>
      </c>
      <c r="B591" s="2">
        <v>11</v>
      </c>
      <c r="C591" t="s">
        <v>2638</v>
      </c>
      <c r="E591" t="s">
        <v>39</v>
      </c>
      <c r="F591" t="s">
        <v>2642</v>
      </c>
      <c r="G591" t="s">
        <v>2641</v>
      </c>
      <c r="H591" s="32">
        <v>15600</v>
      </c>
      <c r="I591" s="33">
        <v>0.125</v>
      </c>
      <c r="J591" s="32">
        <f t="shared" si="9"/>
        <v>13650</v>
      </c>
      <c r="K591" s="3">
        <v>0.19700000000000001</v>
      </c>
      <c r="L591" s="2">
        <v>1</v>
      </c>
      <c r="M591" t="s">
        <v>9</v>
      </c>
      <c r="N591" t="s">
        <v>10</v>
      </c>
      <c r="O591" t="s">
        <v>9</v>
      </c>
      <c r="P591" t="s">
        <v>10</v>
      </c>
      <c r="Q591" t="s">
        <v>10</v>
      </c>
      <c r="T591" s="31" t="s">
        <v>2640</v>
      </c>
    </row>
    <row r="592" spans="1:20" x14ac:dyDescent="0.35">
      <c r="A592" s="34" t="s">
        <v>2639</v>
      </c>
      <c r="B592" s="2">
        <v>11</v>
      </c>
      <c r="C592" t="s">
        <v>2638</v>
      </c>
      <c r="E592" t="s">
        <v>39</v>
      </c>
      <c r="F592" t="s">
        <v>2637</v>
      </c>
      <c r="G592" t="s">
        <v>2636</v>
      </c>
      <c r="H592" s="32">
        <v>16900</v>
      </c>
      <c r="I592" s="33">
        <v>0.125</v>
      </c>
      <c r="J592" s="32">
        <f t="shared" si="9"/>
        <v>14787.5</v>
      </c>
      <c r="K592" s="3">
        <v>0.215</v>
      </c>
      <c r="L592" s="2">
        <v>1</v>
      </c>
      <c r="M592" t="s">
        <v>9</v>
      </c>
      <c r="N592" t="s">
        <v>10</v>
      </c>
      <c r="O592" t="s">
        <v>9</v>
      </c>
      <c r="P592" t="s">
        <v>10</v>
      </c>
      <c r="Q592" t="s">
        <v>10</v>
      </c>
      <c r="T592" s="31" t="s">
        <v>2635</v>
      </c>
    </row>
    <row r="593" spans="1:20" x14ac:dyDescent="0.35">
      <c r="A593" s="34" t="s">
        <v>2634</v>
      </c>
      <c r="B593" s="2">
        <v>6</v>
      </c>
      <c r="C593" t="s">
        <v>2633</v>
      </c>
      <c r="E593" t="s">
        <v>39</v>
      </c>
      <c r="F593" t="s">
        <v>2632</v>
      </c>
      <c r="G593" t="s">
        <v>2631</v>
      </c>
      <c r="H593" s="32">
        <v>150000</v>
      </c>
      <c r="I593" s="33">
        <v>0.2</v>
      </c>
      <c r="J593" s="32">
        <f t="shared" si="9"/>
        <v>120000</v>
      </c>
      <c r="K593" s="3">
        <v>0.92300000000000004</v>
      </c>
      <c r="L593" s="2">
        <v>10</v>
      </c>
      <c r="M593" t="s">
        <v>9</v>
      </c>
      <c r="N593" t="s">
        <v>10</v>
      </c>
      <c r="O593" t="s">
        <v>9</v>
      </c>
      <c r="P593" t="s">
        <v>10</v>
      </c>
      <c r="Q593" t="s">
        <v>10</v>
      </c>
      <c r="S593" s="2" t="s">
        <v>145</v>
      </c>
      <c r="T593" s="31" t="s">
        <v>2630</v>
      </c>
    </row>
    <row r="594" spans="1:20" ht="29" x14ac:dyDescent="0.35">
      <c r="A594" s="34" t="s">
        <v>2629</v>
      </c>
      <c r="B594" s="2">
        <v>7</v>
      </c>
      <c r="C594" t="s">
        <v>2619</v>
      </c>
      <c r="E594" t="s">
        <v>39</v>
      </c>
      <c r="F594" t="s">
        <v>2628</v>
      </c>
      <c r="G594" t="s">
        <v>2627</v>
      </c>
      <c r="H594" s="32">
        <v>171650</v>
      </c>
      <c r="I594" s="33">
        <v>0.15</v>
      </c>
      <c r="J594" s="32">
        <f t="shared" si="9"/>
        <v>145902.5</v>
      </c>
      <c r="K594" s="3">
        <v>1.794</v>
      </c>
      <c r="L594" s="2">
        <v>10</v>
      </c>
      <c r="M594" t="s">
        <v>9</v>
      </c>
      <c r="N594" t="s">
        <v>10</v>
      </c>
      <c r="O594" t="s">
        <v>9</v>
      </c>
      <c r="P594" t="s">
        <v>10</v>
      </c>
      <c r="Q594" t="s">
        <v>10</v>
      </c>
      <c r="S594" s="2" t="s">
        <v>187</v>
      </c>
      <c r="T594" s="31" t="s">
        <v>2626</v>
      </c>
    </row>
    <row r="595" spans="1:20" ht="58" x14ac:dyDescent="0.35">
      <c r="A595" s="34" t="s">
        <v>2625</v>
      </c>
      <c r="B595" s="2">
        <v>7</v>
      </c>
      <c r="C595" t="s">
        <v>2619</v>
      </c>
      <c r="E595" t="s">
        <v>39</v>
      </c>
      <c r="F595" t="s">
        <v>2624</v>
      </c>
      <c r="G595" t="s">
        <v>2623</v>
      </c>
      <c r="H595" s="32">
        <v>208800</v>
      </c>
      <c r="I595" s="33">
        <v>0.15</v>
      </c>
      <c r="J595" s="32">
        <f t="shared" si="9"/>
        <v>177480</v>
      </c>
      <c r="K595" s="3">
        <v>1.8009999999999999</v>
      </c>
      <c r="L595" s="2">
        <v>10</v>
      </c>
      <c r="M595" t="s">
        <v>9</v>
      </c>
      <c r="N595" t="s">
        <v>10</v>
      </c>
      <c r="O595" t="s">
        <v>9</v>
      </c>
      <c r="P595" t="s">
        <v>10</v>
      </c>
      <c r="Q595" t="s">
        <v>9</v>
      </c>
      <c r="R595" t="s">
        <v>2622</v>
      </c>
      <c r="S595" s="2" t="s">
        <v>145</v>
      </c>
      <c r="T595" s="35" t="s">
        <v>2621</v>
      </c>
    </row>
    <row r="596" spans="1:20" ht="58" x14ac:dyDescent="0.35">
      <c r="A596" s="34" t="s">
        <v>2620</v>
      </c>
      <c r="B596" s="2">
        <v>7</v>
      </c>
      <c r="C596" t="s">
        <v>2619</v>
      </c>
      <c r="E596" t="s">
        <v>39</v>
      </c>
      <c r="F596" t="s">
        <v>2618</v>
      </c>
      <c r="G596" t="s">
        <v>2617</v>
      </c>
      <c r="H596" s="32">
        <v>286925</v>
      </c>
      <c r="I596" s="33">
        <v>0.15</v>
      </c>
      <c r="J596" s="32">
        <f t="shared" si="9"/>
        <v>243886.25</v>
      </c>
      <c r="K596" s="3">
        <v>2.806</v>
      </c>
      <c r="L596" s="2">
        <v>9</v>
      </c>
      <c r="M596" t="s">
        <v>9</v>
      </c>
      <c r="N596" t="s">
        <v>10</v>
      </c>
      <c r="O596" t="s">
        <v>10</v>
      </c>
      <c r="P596" t="s">
        <v>10</v>
      </c>
      <c r="Q596" t="s">
        <v>10</v>
      </c>
      <c r="T596" s="31" t="s">
        <v>2616</v>
      </c>
    </row>
    <row r="597" spans="1:20" x14ac:dyDescent="0.35">
      <c r="A597" s="34" t="s">
        <v>2615</v>
      </c>
      <c r="B597" s="2">
        <v>9</v>
      </c>
      <c r="C597" t="s">
        <v>2590</v>
      </c>
      <c r="E597" t="s">
        <v>39</v>
      </c>
      <c r="F597" t="s">
        <v>2614</v>
      </c>
      <c r="G597" t="s">
        <v>2613</v>
      </c>
      <c r="H597" s="32">
        <v>85064</v>
      </c>
      <c r="I597" s="33">
        <v>0.17499999999999999</v>
      </c>
      <c r="J597" s="32">
        <f t="shared" si="9"/>
        <v>70177.8</v>
      </c>
      <c r="K597" s="3">
        <v>0.89100000000000001</v>
      </c>
      <c r="L597" s="2">
        <v>10</v>
      </c>
      <c r="M597" t="s">
        <v>9</v>
      </c>
      <c r="N597" t="s">
        <v>10</v>
      </c>
      <c r="O597" t="s">
        <v>10</v>
      </c>
      <c r="P597" t="s">
        <v>10</v>
      </c>
      <c r="Q597" t="s">
        <v>10</v>
      </c>
      <c r="S597" s="2" t="s">
        <v>158</v>
      </c>
      <c r="T597" s="31" t="s">
        <v>2612</v>
      </c>
    </row>
    <row r="598" spans="1:20" x14ac:dyDescent="0.35">
      <c r="A598" s="34" t="s">
        <v>2611</v>
      </c>
      <c r="B598" s="2">
        <v>9</v>
      </c>
      <c r="C598" t="s">
        <v>2590</v>
      </c>
      <c r="E598" t="s">
        <v>39</v>
      </c>
      <c r="F598" t="s">
        <v>2610</v>
      </c>
      <c r="G598" t="s">
        <v>2609</v>
      </c>
      <c r="H598" s="32">
        <v>74865</v>
      </c>
      <c r="I598" s="33">
        <v>0.17499999999999999</v>
      </c>
      <c r="J598" s="32">
        <f t="shared" si="9"/>
        <v>61763.625</v>
      </c>
      <c r="K598" s="3">
        <v>0.80200000000000005</v>
      </c>
      <c r="L598" s="2">
        <v>10</v>
      </c>
      <c r="M598" t="s">
        <v>9</v>
      </c>
      <c r="N598" t="s">
        <v>10</v>
      </c>
      <c r="O598" t="s">
        <v>10</v>
      </c>
      <c r="P598" t="s">
        <v>10</v>
      </c>
      <c r="Q598" t="s">
        <v>10</v>
      </c>
      <c r="S598" s="2" t="s">
        <v>158</v>
      </c>
      <c r="T598" s="31" t="s">
        <v>2608</v>
      </c>
    </row>
    <row r="599" spans="1:20" x14ac:dyDescent="0.35">
      <c r="A599" s="34" t="s">
        <v>2607</v>
      </c>
      <c r="B599" s="2">
        <v>9</v>
      </c>
      <c r="C599" t="s">
        <v>2590</v>
      </c>
      <c r="E599" t="s">
        <v>39</v>
      </c>
      <c r="F599" t="s">
        <v>2606</v>
      </c>
      <c r="G599" t="s">
        <v>2605</v>
      </c>
      <c r="H599" s="32">
        <v>31139.5</v>
      </c>
      <c r="I599" s="33">
        <v>0.17499999999999999</v>
      </c>
      <c r="J599" s="32">
        <f t="shared" si="9"/>
        <v>25690.087500000001</v>
      </c>
      <c r="K599" s="3">
        <v>0.3</v>
      </c>
      <c r="L599" s="2">
        <v>10</v>
      </c>
      <c r="M599" t="s">
        <v>9</v>
      </c>
      <c r="N599" t="s">
        <v>10</v>
      </c>
      <c r="O599" t="s">
        <v>10</v>
      </c>
      <c r="P599" t="s">
        <v>10</v>
      </c>
      <c r="Q599" t="s">
        <v>10</v>
      </c>
      <c r="S599" s="2" t="s">
        <v>135</v>
      </c>
      <c r="T599" s="31" t="s">
        <v>2604</v>
      </c>
    </row>
    <row r="600" spans="1:20" x14ac:dyDescent="0.35">
      <c r="A600" s="34" t="s">
        <v>2603</v>
      </c>
      <c r="B600" s="2">
        <v>9</v>
      </c>
      <c r="C600" t="s">
        <v>2590</v>
      </c>
      <c r="E600" t="s">
        <v>39</v>
      </c>
      <c r="F600" t="s">
        <v>2602</v>
      </c>
      <c r="G600" t="s">
        <v>2601</v>
      </c>
      <c r="H600" s="32">
        <v>107198</v>
      </c>
      <c r="I600" s="33">
        <v>0.17499999999999999</v>
      </c>
      <c r="J600" s="32">
        <f t="shared" si="9"/>
        <v>88438.35</v>
      </c>
      <c r="K600" s="3">
        <v>1.0740000000000001</v>
      </c>
      <c r="L600" s="2">
        <v>9</v>
      </c>
      <c r="M600" t="s">
        <v>9</v>
      </c>
      <c r="N600" t="s">
        <v>10</v>
      </c>
      <c r="O600" t="s">
        <v>10</v>
      </c>
      <c r="P600" t="s">
        <v>10</v>
      </c>
      <c r="Q600" t="s">
        <v>10</v>
      </c>
      <c r="T600" s="31" t="s">
        <v>2600</v>
      </c>
    </row>
    <row r="601" spans="1:20" x14ac:dyDescent="0.35">
      <c r="A601" s="34" t="s">
        <v>2599</v>
      </c>
      <c r="B601" s="2">
        <v>9</v>
      </c>
      <c r="C601" t="s">
        <v>2590</v>
      </c>
      <c r="E601" t="s">
        <v>39</v>
      </c>
      <c r="F601" t="s">
        <v>2598</v>
      </c>
      <c r="G601" t="s">
        <v>2597</v>
      </c>
      <c r="H601" s="32">
        <v>37432.5</v>
      </c>
      <c r="I601" s="33">
        <v>0.17499999999999999</v>
      </c>
      <c r="J601" s="32">
        <f t="shared" si="9"/>
        <v>30881.8125</v>
      </c>
      <c r="K601" s="3">
        <v>0.33900000000000002</v>
      </c>
      <c r="L601" s="2">
        <v>9</v>
      </c>
      <c r="M601" t="s">
        <v>9</v>
      </c>
      <c r="N601" t="s">
        <v>10</v>
      </c>
      <c r="O601" t="s">
        <v>10</v>
      </c>
      <c r="P601" t="s">
        <v>10</v>
      </c>
      <c r="Q601" t="s">
        <v>10</v>
      </c>
      <c r="T601" s="31" t="s">
        <v>2596</v>
      </c>
    </row>
    <row r="602" spans="1:20" x14ac:dyDescent="0.35">
      <c r="A602" s="34" t="s">
        <v>2595</v>
      </c>
      <c r="B602" s="2">
        <v>9</v>
      </c>
      <c r="C602" t="s">
        <v>2590</v>
      </c>
      <c r="E602" t="s">
        <v>39</v>
      </c>
      <c r="F602" t="s">
        <v>2594</v>
      </c>
      <c r="G602" t="s">
        <v>2593</v>
      </c>
      <c r="H602" s="32">
        <v>33092.5</v>
      </c>
      <c r="I602" s="33">
        <v>0.17499999999999999</v>
      </c>
      <c r="J602" s="32">
        <f t="shared" si="9"/>
        <v>27301.3125</v>
      </c>
      <c r="K602" s="3">
        <v>0.35</v>
      </c>
      <c r="L602" s="2">
        <v>8</v>
      </c>
      <c r="M602" t="s">
        <v>9</v>
      </c>
      <c r="N602" t="s">
        <v>10</v>
      </c>
      <c r="O602" t="s">
        <v>10</v>
      </c>
      <c r="P602" t="s">
        <v>10</v>
      </c>
      <c r="Q602" t="s">
        <v>10</v>
      </c>
      <c r="T602" s="31" t="s">
        <v>2592</v>
      </c>
    </row>
    <row r="603" spans="1:20" x14ac:dyDescent="0.35">
      <c r="A603" s="34" t="s">
        <v>2591</v>
      </c>
      <c r="B603" s="2">
        <v>9</v>
      </c>
      <c r="C603" t="s">
        <v>2590</v>
      </c>
      <c r="E603" t="s">
        <v>39</v>
      </c>
      <c r="F603" t="s">
        <v>2589</v>
      </c>
      <c r="G603" t="s">
        <v>2588</v>
      </c>
      <c r="H603" s="32">
        <v>41555.5</v>
      </c>
      <c r="I603" s="33">
        <v>0.17499999999999999</v>
      </c>
      <c r="J603" s="32">
        <f t="shared" si="9"/>
        <v>34283.287499999999</v>
      </c>
      <c r="K603" s="3">
        <v>0.42299999999999999</v>
      </c>
      <c r="L603" s="2">
        <v>7</v>
      </c>
      <c r="M603" t="s">
        <v>9</v>
      </c>
      <c r="N603" t="s">
        <v>10</v>
      </c>
      <c r="O603" t="s">
        <v>10</v>
      </c>
      <c r="P603" t="s">
        <v>10</v>
      </c>
      <c r="Q603" t="s">
        <v>10</v>
      </c>
      <c r="T603" s="31" t="s">
        <v>2587</v>
      </c>
    </row>
    <row r="604" spans="1:20" x14ac:dyDescent="0.35">
      <c r="A604" s="34" t="s">
        <v>2586</v>
      </c>
      <c r="B604" s="2">
        <v>7</v>
      </c>
      <c r="C604" t="s">
        <v>2573</v>
      </c>
      <c r="E604" t="s">
        <v>39</v>
      </c>
      <c r="F604" t="s">
        <v>2585</v>
      </c>
      <c r="G604" t="s">
        <v>2584</v>
      </c>
      <c r="H604" s="32">
        <v>66750</v>
      </c>
      <c r="I604" s="33">
        <v>0.17499999999999999</v>
      </c>
      <c r="J604" s="32">
        <f t="shared" si="9"/>
        <v>55068.75</v>
      </c>
      <c r="K604" s="3">
        <v>1.1279999999999999</v>
      </c>
      <c r="L604" s="2">
        <v>9</v>
      </c>
      <c r="M604" t="s">
        <v>9</v>
      </c>
      <c r="N604" t="s">
        <v>10</v>
      </c>
      <c r="O604" t="s">
        <v>10</v>
      </c>
      <c r="P604" t="s">
        <v>10</v>
      </c>
      <c r="Q604" t="s">
        <v>10</v>
      </c>
      <c r="T604" s="31" t="s">
        <v>2583</v>
      </c>
    </row>
    <row r="605" spans="1:20" x14ac:dyDescent="0.35">
      <c r="A605" s="34" t="s">
        <v>2582</v>
      </c>
      <c r="B605" s="2">
        <v>7</v>
      </c>
      <c r="C605" t="s">
        <v>2573</v>
      </c>
      <c r="E605" t="s">
        <v>39</v>
      </c>
      <c r="F605" t="s">
        <v>2581</v>
      </c>
      <c r="G605" t="s">
        <v>2580</v>
      </c>
      <c r="H605" s="32">
        <v>47922</v>
      </c>
      <c r="I605" s="33">
        <v>0.17499999999999999</v>
      </c>
      <c r="J605" s="32">
        <f t="shared" si="9"/>
        <v>39535.65</v>
      </c>
      <c r="K605" s="3">
        <v>0.73199999999999998</v>
      </c>
      <c r="L605" s="2">
        <v>8</v>
      </c>
      <c r="M605" t="s">
        <v>9</v>
      </c>
      <c r="N605" t="s">
        <v>10</v>
      </c>
      <c r="O605" t="s">
        <v>10</v>
      </c>
      <c r="P605" t="s">
        <v>10</v>
      </c>
      <c r="Q605" t="s">
        <v>10</v>
      </c>
      <c r="T605" s="31" t="s">
        <v>2579</v>
      </c>
    </row>
    <row r="606" spans="1:20" x14ac:dyDescent="0.35">
      <c r="A606" s="34" t="s">
        <v>2578</v>
      </c>
      <c r="B606" s="2">
        <v>7</v>
      </c>
      <c r="C606" t="s">
        <v>2573</v>
      </c>
      <c r="E606" t="s">
        <v>39</v>
      </c>
      <c r="F606" t="s">
        <v>2577</v>
      </c>
      <c r="G606" t="s">
        <v>2576</v>
      </c>
      <c r="H606" s="32">
        <v>87287</v>
      </c>
      <c r="I606" s="33">
        <v>0.17499999999999999</v>
      </c>
      <c r="J606" s="32">
        <f t="shared" si="9"/>
        <v>72011.774999999994</v>
      </c>
      <c r="K606" s="3">
        <v>1.296</v>
      </c>
      <c r="L606" s="2">
        <v>7</v>
      </c>
      <c r="M606" t="s">
        <v>9</v>
      </c>
      <c r="N606" t="s">
        <v>10</v>
      </c>
      <c r="O606" t="s">
        <v>10</v>
      </c>
      <c r="P606" t="s">
        <v>10</v>
      </c>
      <c r="Q606" t="s">
        <v>10</v>
      </c>
      <c r="T606" s="31" t="s">
        <v>2575</v>
      </c>
    </row>
    <row r="607" spans="1:20" x14ac:dyDescent="0.35">
      <c r="A607" s="34" t="s">
        <v>2574</v>
      </c>
      <c r="B607" s="2">
        <v>7</v>
      </c>
      <c r="C607" t="s">
        <v>2573</v>
      </c>
      <c r="E607" t="s">
        <v>39</v>
      </c>
      <c r="F607" t="s">
        <v>2572</v>
      </c>
      <c r="G607" t="s">
        <v>2571</v>
      </c>
      <c r="H607" s="32">
        <v>87287</v>
      </c>
      <c r="I607" s="33">
        <v>0.17499999999999999</v>
      </c>
      <c r="J607" s="32">
        <f t="shared" si="9"/>
        <v>72011.774999999994</v>
      </c>
      <c r="K607" s="3">
        <v>1.2010000000000001</v>
      </c>
      <c r="L607" s="2">
        <v>6</v>
      </c>
      <c r="M607" t="s">
        <v>9</v>
      </c>
      <c r="N607" t="s">
        <v>10</v>
      </c>
      <c r="O607" t="s">
        <v>9</v>
      </c>
      <c r="P607" t="s">
        <v>10</v>
      </c>
      <c r="Q607" t="s">
        <v>10</v>
      </c>
      <c r="T607" s="31" t="s">
        <v>2570</v>
      </c>
    </row>
    <row r="608" spans="1:20" x14ac:dyDescent="0.35">
      <c r="A608" s="34" t="s">
        <v>2569</v>
      </c>
      <c r="B608" s="2">
        <v>6</v>
      </c>
      <c r="C608" t="s">
        <v>2530</v>
      </c>
      <c r="E608" t="s">
        <v>39</v>
      </c>
      <c r="F608" t="s">
        <v>2568</v>
      </c>
      <c r="G608" t="s">
        <v>2567</v>
      </c>
      <c r="H608" s="32">
        <v>126105</v>
      </c>
      <c r="I608" s="33">
        <v>0.15</v>
      </c>
      <c r="J608" s="32">
        <f t="shared" si="9"/>
        <v>107189.25</v>
      </c>
      <c r="K608" s="3">
        <v>1.569</v>
      </c>
      <c r="L608" s="2">
        <v>10</v>
      </c>
      <c r="M608" t="s">
        <v>9</v>
      </c>
      <c r="N608" t="s">
        <v>10</v>
      </c>
      <c r="O608" t="s">
        <v>10</v>
      </c>
      <c r="P608" t="s">
        <v>10</v>
      </c>
      <c r="Q608" t="s">
        <v>10</v>
      </c>
      <c r="S608" s="2" t="s">
        <v>187</v>
      </c>
      <c r="T608" s="31" t="s">
        <v>2566</v>
      </c>
    </row>
    <row r="609" spans="1:20" x14ac:dyDescent="0.35">
      <c r="A609" s="34" t="s">
        <v>2565</v>
      </c>
      <c r="B609" s="2">
        <v>6</v>
      </c>
      <c r="C609" t="s">
        <v>2530</v>
      </c>
      <c r="E609" t="s">
        <v>39</v>
      </c>
      <c r="F609" t="s">
        <v>2564</v>
      </c>
      <c r="G609" t="s">
        <v>2563</v>
      </c>
      <c r="H609" s="32">
        <v>132195</v>
      </c>
      <c r="I609" s="33">
        <v>0.15</v>
      </c>
      <c r="J609" s="32">
        <f t="shared" si="9"/>
        <v>112365.75</v>
      </c>
      <c r="K609" s="3">
        <v>1.58</v>
      </c>
      <c r="L609" s="2">
        <v>9</v>
      </c>
      <c r="M609" t="s">
        <v>9</v>
      </c>
      <c r="N609" t="s">
        <v>10</v>
      </c>
      <c r="O609" t="s">
        <v>10</v>
      </c>
      <c r="P609" t="s">
        <v>10</v>
      </c>
      <c r="Q609" t="s">
        <v>10</v>
      </c>
      <c r="T609" s="31" t="s">
        <v>2562</v>
      </c>
    </row>
    <row r="610" spans="1:20" x14ac:dyDescent="0.35">
      <c r="A610" s="34" t="s">
        <v>2561</v>
      </c>
      <c r="B610" s="2">
        <v>6</v>
      </c>
      <c r="C610" t="s">
        <v>2530</v>
      </c>
      <c r="E610" t="s">
        <v>39</v>
      </c>
      <c r="F610" t="s">
        <v>2560</v>
      </c>
      <c r="G610" t="s">
        <v>2559</v>
      </c>
      <c r="H610" s="32">
        <v>73500</v>
      </c>
      <c r="I610" s="33">
        <v>0.15</v>
      </c>
      <c r="J610" s="32">
        <f t="shared" si="9"/>
        <v>62475</v>
      </c>
      <c r="K610" s="3">
        <v>0.69899999999999995</v>
      </c>
      <c r="L610" s="2">
        <v>9</v>
      </c>
      <c r="M610" t="s">
        <v>9</v>
      </c>
      <c r="N610" t="s">
        <v>10</v>
      </c>
      <c r="O610" t="s">
        <v>10</v>
      </c>
      <c r="P610" t="s">
        <v>10</v>
      </c>
      <c r="Q610" t="s">
        <v>10</v>
      </c>
      <c r="T610" s="31" t="s">
        <v>676</v>
      </c>
    </row>
    <row r="611" spans="1:20" x14ac:dyDescent="0.35">
      <c r="A611" s="34" t="s">
        <v>2558</v>
      </c>
      <c r="B611" s="2">
        <v>6</v>
      </c>
      <c r="C611" t="s">
        <v>2530</v>
      </c>
      <c r="E611" t="s">
        <v>39</v>
      </c>
      <c r="F611" t="s">
        <v>2557</v>
      </c>
      <c r="G611" t="s">
        <v>2556</v>
      </c>
      <c r="H611" s="32">
        <v>91875</v>
      </c>
      <c r="I611" s="33">
        <v>0.15</v>
      </c>
      <c r="J611" s="32">
        <f t="shared" si="9"/>
        <v>78093.75</v>
      </c>
      <c r="K611" s="3">
        <v>1.087</v>
      </c>
      <c r="L611" s="2">
        <v>8</v>
      </c>
      <c r="M611" t="s">
        <v>9</v>
      </c>
      <c r="N611" t="s">
        <v>10</v>
      </c>
      <c r="O611" t="s">
        <v>10</v>
      </c>
      <c r="P611" t="s">
        <v>10</v>
      </c>
      <c r="Q611" t="s">
        <v>10</v>
      </c>
      <c r="T611" s="31" t="s">
        <v>2555</v>
      </c>
    </row>
    <row r="612" spans="1:20" x14ac:dyDescent="0.35">
      <c r="A612" s="34" t="s">
        <v>2554</v>
      </c>
      <c r="B612" s="2">
        <v>6</v>
      </c>
      <c r="C612" t="s">
        <v>2530</v>
      </c>
      <c r="E612" t="s">
        <v>39</v>
      </c>
      <c r="F612" t="s">
        <v>2553</v>
      </c>
      <c r="G612" t="s">
        <v>2552</v>
      </c>
      <c r="H612" s="32">
        <v>61950</v>
      </c>
      <c r="I612" s="33">
        <v>0.15</v>
      </c>
      <c r="J612" s="32">
        <f t="shared" si="9"/>
        <v>52657.5</v>
      </c>
      <c r="K612" s="3">
        <v>0.80900000000000005</v>
      </c>
      <c r="L612" s="2">
        <v>8</v>
      </c>
      <c r="M612" t="s">
        <v>9</v>
      </c>
      <c r="N612" t="s">
        <v>10</v>
      </c>
      <c r="O612" t="s">
        <v>10</v>
      </c>
      <c r="P612" t="s">
        <v>10</v>
      </c>
      <c r="Q612" t="s">
        <v>10</v>
      </c>
      <c r="T612" s="31" t="s">
        <v>2551</v>
      </c>
    </row>
    <row r="613" spans="1:20" x14ac:dyDescent="0.35">
      <c r="A613" s="34" t="s">
        <v>2550</v>
      </c>
      <c r="B613" s="2">
        <v>6</v>
      </c>
      <c r="C613" t="s">
        <v>2530</v>
      </c>
      <c r="E613" t="s">
        <v>39</v>
      </c>
      <c r="F613" t="s">
        <v>2549</v>
      </c>
      <c r="G613" t="s">
        <v>2548</v>
      </c>
      <c r="H613" s="32">
        <v>64890</v>
      </c>
      <c r="I613" s="33">
        <v>0.15</v>
      </c>
      <c r="J613" s="32">
        <f t="shared" si="9"/>
        <v>55156.5</v>
      </c>
      <c r="K613" s="3">
        <v>0.73399999999999999</v>
      </c>
      <c r="L613" s="2">
        <v>7</v>
      </c>
      <c r="M613" t="s">
        <v>9</v>
      </c>
      <c r="N613" t="s">
        <v>10</v>
      </c>
      <c r="O613" t="s">
        <v>10</v>
      </c>
      <c r="P613" t="s">
        <v>10</v>
      </c>
      <c r="Q613" t="s">
        <v>10</v>
      </c>
      <c r="T613" s="31" t="s">
        <v>2547</v>
      </c>
    </row>
    <row r="614" spans="1:20" x14ac:dyDescent="0.35">
      <c r="A614" s="34" t="s">
        <v>2546</v>
      </c>
      <c r="B614" s="2">
        <v>6</v>
      </c>
      <c r="C614" t="s">
        <v>2530</v>
      </c>
      <c r="E614" t="s">
        <v>39</v>
      </c>
      <c r="F614" t="s">
        <v>2545</v>
      </c>
      <c r="G614" t="s">
        <v>2544</v>
      </c>
      <c r="H614" s="32">
        <v>77175</v>
      </c>
      <c r="I614" s="33">
        <v>0.15</v>
      </c>
      <c r="J614" s="32">
        <f t="shared" si="9"/>
        <v>65598.75</v>
      </c>
      <c r="K614" s="3">
        <v>0.54200000000000004</v>
      </c>
      <c r="L614" s="2">
        <v>7</v>
      </c>
      <c r="M614" t="s">
        <v>9</v>
      </c>
      <c r="N614" t="s">
        <v>10</v>
      </c>
      <c r="O614" t="s">
        <v>10</v>
      </c>
      <c r="P614" t="s">
        <v>10</v>
      </c>
      <c r="Q614" t="s">
        <v>10</v>
      </c>
      <c r="T614" s="31" t="s">
        <v>2543</v>
      </c>
    </row>
    <row r="615" spans="1:20" x14ac:dyDescent="0.35">
      <c r="A615" s="34" t="s">
        <v>2542</v>
      </c>
      <c r="B615" s="2">
        <v>6</v>
      </c>
      <c r="C615" t="s">
        <v>2530</v>
      </c>
      <c r="E615" t="s">
        <v>39</v>
      </c>
      <c r="F615" t="s">
        <v>2541</v>
      </c>
      <c r="G615" t="s">
        <v>2540</v>
      </c>
      <c r="H615" s="32">
        <v>139335</v>
      </c>
      <c r="I615" s="33">
        <v>0.15</v>
      </c>
      <c r="J615" s="32">
        <f t="shared" si="9"/>
        <v>118434.75</v>
      </c>
      <c r="K615" s="3">
        <v>2.2440000000000002</v>
      </c>
      <c r="L615" s="2">
        <v>7</v>
      </c>
      <c r="M615" t="s">
        <v>9</v>
      </c>
      <c r="N615" t="s">
        <v>10</v>
      </c>
      <c r="O615" t="s">
        <v>10</v>
      </c>
      <c r="P615" t="s">
        <v>10</v>
      </c>
      <c r="Q615" t="s">
        <v>10</v>
      </c>
      <c r="T615" s="31" t="s">
        <v>2539</v>
      </c>
    </row>
    <row r="616" spans="1:20" x14ac:dyDescent="0.35">
      <c r="A616" s="34" t="s">
        <v>2538</v>
      </c>
      <c r="B616" s="2">
        <v>6</v>
      </c>
      <c r="C616" t="s">
        <v>2530</v>
      </c>
      <c r="E616" t="s">
        <v>39</v>
      </c>
      <c r="F616" t="s">
        <v>2537</v>
      </c>
      <c r="G616" t="s">
        <v>2536</v>
      </c>
      <c r="H616" s="32">
        <v>94395</v>
      </c>
      <c r="I616" s="33">
        <v>0.15</v>
      </c>
      <c r="J616" s="32">
        <f t="shared" si="9"/>
        <v>80235.75</v>
      </c>
      <c r="K616" s="3">
        <v>1.23</v>
      </c>
      <c r="L616" s="2">
        <v>6</v>
      </c>
      <c r="M616" t="s">
        <v>9</v>
      </c>
      <c r="N616" t="s">
        <v>10</v>
      </c>
      <c r="O616" t="s">
        <v>10</v>
      </c>
      <c r="P616" t="s">
        <v>10</v>
      </c>
      <c r="Q616" t="s">
        <v>10</v>
      </c>
      <c r="T616" s="31" t="s">
        <v>2535</v>
      </c>
    </row>
    <row r="617" spans="1:20" x14ac:dyDescent="0.35">
      <c r="A617" s="34" t="s">
        <v>2534</v>
      </c>
      <c r="B617" s="2">
        <v>6</v>
      </c>
      <c r="C617" t="s">
        <v>2530</v>
      </c>
      <c r="E617" t="s">
        <v>39</v>
      </c>
      <c r="F617" t="s">
        <v>2533</v>
      </c>
      <c r="G617" t="s">
        <v>2532</v>
      </c>
      <c r="H617" s="32">
        <v>61845</v>
      </c>
      <c r="I617" s="33">
        <v>0.15</v>
      </c>
      <c r="J617" s="32">
        <f t="shared" si="9"/>
        <v>52568.25</v>
      </c>
      <c r="K617" s="3">
        <v>0.60199999999999998</v>
      </c>
      <c r="L617" s="2">
        <v>6</v>
      </c>
      <c r="M617" t="s">
        <v>9</v>
      </c>
      <c r="N617" t="s">
        <v>10</v>
      </c>
      <c r="O617" t="s">
        <v>10</v>
      </c>
      <c r="P617" t="s">
        <v>10</v>
      </c>
      <c r="Q617" t="s">
        <v>10</v>
      </c>
      <c r="T617" s="31" t="s">
        <v>2398</v>
      </c>
    </row>
    <row r="618" spans="1:20" x14ac:dyDescent="0.35">
      <c r="A618" s="34" t="s">
        <v>2531</v>
      </c>
      <c r="B618" s="2">
        <v>6</v>
      </c>
      <c r="C618" t="s">
        <v>2530</v>
      </c>
      <c r="E618" t="s">
        <v>39</v>
      </c>
      <c r="F618" t="s">
        <v>2529</v>
      </c>
      <c r="G618" t="s">
        <v>2528</v>
      </c>
      <c r="H618" s="32">
        <v>362250</v>
      </c>
      <c r="I618" s="33">
        <v>0.15</v>
      </c>
      <c r="J618" s="32">
        <f t="shared" si="9"/>
        <v>307912.5</v>
      </c>
      <c r="K618" s="3">
        <v>4.0780000000000003</v>
      </c>
      <c r="L618" s="2">
        <v>5</v>
      </c>
      <c r="M618" t="s">
        <v>9</v>
      </c>
      <c r="N618" t="s">
        <v>10</v>
      </c>
      <c r="O618" t="s">
        <v>10</v>
      </c>
      <c r="P618" t="s">
        <v>10</v>
      </c>
      <c r="Q618" t="s">
        <v>10</v>
      </c>
      <c r="T618" s="31" t="s">
        <v>2527</v>
      </c>
    </row>
    <row r="619" spans="1:20" x14ac:dyDescent="0.35">
      <c r="A619" s="34" t="s">
        <v>2526</v>
      </c>
      <c r="B619" s="2">
        <v>10</v>
      </c>
      <c r="C619" t="s">
        <v>2513</v>
      </c>
      <c r="E619" t="s">
        <v>39</v>
      </c>
      <c r="F619" t="s">
        <v>2525</v>
      </c>
      <c r="G619" t="s">
        <v>2524</v>
      </c>
      <c r="H619" s="32">
        <v>131677.70000000001</v>
      </c>
      <c r="I619" s="33">
        <v>0.125</v>
      </c>
      <c r="J619" s="32">
        <f t="shared" si="9"/>
        <v>115217.98750000002</v>
      </c>
      <c r="K619" s="3">
        <v>0.95699999999999996</v>
      </c>
      <c r="L619" s="2">
        <v>10</v>
      </c>
      <c r="M619" t="s">
        <v>9</v>
      </c>
      <c r="N619" t="s">
        <v>10</v>
      </c>
      <c r="O619" t="s">
        <v>10</v>
      </c>
      <c r="P619" t="s">
        <v>10</v>
      </c>
      <c r="Q619" t="s">
        <v>10</v>
      </c>
      <c r="S619" s="2" t="s">
        <v>158</v>
      </c>
      <c r="T619" s="31" t="s">
        <v>2523</v>
      </c>
    </row>
    <row r="620" spans="1:20" x14ac:dyDescent="0.35">
      <c r="A620" s="34" t="s">
        <v>2522</v>
      </c>
      <c r="B620" s="2">
        <v>10</v>
      </c>
      <c r="C620" t="s">
        <v>2513</v>
      </c>
      <c r="E620" t="s">
        <v>39</v>
      </c>
      <c r="F620" t="s">
        <v>2521</v>
      </c>
      <c r="G620" t="s">
        <v>2520</v>
      </c>
      <c r="H620" s="32">
        <v>60746.25</v>
      </c>
      <c r="I620" s="33">
        <v>0.125</v>
      </c>
      <c r="J620" s="32">
        <f t="shared" si="9"/>
        <v>53152.96875</v>
      </c>
      <c r="K620" s="3">
        <v>0.436</v>
      </c>
      <c r="L620" s="2">
        <v>10</v>
      </c>
      <c r="M620" t="s">
        <v>9</v>
      </c>
      <c r="N620" t="s">
        <v>10</v>
      </c>
      <c r="O620" t="s">
        <v>10</v>
      </c>
      <c r="P620" t="s">
        <v>10</v>
      </c>
      <c r="Q620" t="s">
        <v>10</v>
      </c>
      <c r="S620" s="2" t="s">
        <v>187</v>
      </c>
      <c r="T620" s="31" t="s">
        <v>2519</v>
      </c>
    </row>
    <row r="621" spans="1:20" x14ac:dyDescent="0.35">
      <c r="A621" s="34" t="s">
        <v>2518</v>
      </c>
      <c r="B621" s="2">
        <v>10</v>
      </c>
      <c r="C621" t="s">
        <v>2513</v>
      </c>
      <c r="E621" t="s">
        <v>39</v>
      </c>
      <c r="F621" t="s">
        <v>2517</v>
      </c>
      <c r="G621" t="s">
        <v>2516</v>
      </c>
      <c r="H621" s="32">
        <v>228871.7</v>
      </c>
      <c r="I621" s="33">
        <v>0.125</v>
      </c>
      <c r="J621" s="32">
        <f t="shared" si="9"/>
        <v>200262.73750000002</v>
      </c>
      <c r="K621" s="3">
        <v>1.516</v>
      </c>
      <c r="L621" s="2">
        <v>10</v>
      </c>
      <c r="M621" t="s">
        <v>9</v>
      </c>
      <c r="N621" t="s">
        <v>10</v>
      </c>
      <c r="O621" t="s">
        <v>10</v>
      </c>
      <c r="P621" t="s">
        <v>10</v>
      </c>
      <c r="Q621" t="s">
        <v>10</v>
      </c>
      <c r="S621" s="2" t="s">
        <v>145</v>
      </c>
      <c r="T621" s="31" t="s">
        <v>2515</v>
      </c>
    </row>
    <row r="622" spans="1:20" x14ac:dyDescent="0.35">
      <c r="A622" s="34" t="s">
        <v>2514</v>
      </c>
      <c r="B622" s="2">
        <v>10</v>
      </c>
      <c r="C622" t="s">
        <v>2513</v>
      </c>
      <c r="E622" t="s">
        <v>39</v>
      </c>
      <c r="F622" t="s">
        <v>2512</v>
      </c>
      <c r="G622" t="s">
        <v>2511</v>
      </c>
      <c r="H622" s="32">
        <v>415434.75</v>
      </c>
      <c r="I622" s="33">
        <v>0.125</v>
      </c>
      <c r="J622" s="32">
        <f t="shared" si="9"/>
        <v>363505.40625</v>
      </c>
      <c r="K622" s="3">
        <v>2.3519999999999999</v>
      </c>
      <c r="L622" s="2">
        <v>7</v>
      </c>
      <c r="M622" t="s">
        <v>9</v>
      </c>
      <c r="N622" t="s">
        <v>10</v>
      </c>
      <c r="O622" t="s">
        <v>10</v>
      </c>
      <c r="P622" t="s">
        <v>10</v>
      </c>
      <c r="Q622" t="s">
        <v>10</v>
      </c>
      <c r="T622" s="31" t="s">
        <v>2510</v>
      </c>
    </row>
    <row r="623" spans="1:20" x14ac:dyDescent="0.35">
      <c r="A623" s="34" t="s">
        <v>2509</v>
      </c>
      <c r="B623" s="2">
        <v>4</v>
      </c>
      <c r="C623" t="s">
        <v>2496</v>
      </c>
      <c r="E623" t="s">
        <v>39</v>
      </c>
      <c r="F623" t="s">
        <v>2508</v>
      </c>
      <c r="G623" t="s">
        <v>2507</v>
      </c>
      <c r="H623" s="32">
        <v>85000</v>
      </c>
      <c r="I623" s="33">
        <v>0.125</v>
      </c>
      <c r="J623" s="32">
        <f t="shared" si="9"/>
        <v>74375</v>
      </c>
      <c r="K623" s="3">
        <v>1.014</v>
      </c>
      <c r="L623" s="2">
        <v>10</v>
      </c>
      <c r="M623" t="s">
        <v>9</v>
      </c>
      <c r="N623" t="s">
        <v>10</v>
      </c>
      <c r="O623" t="s">
        <v>10</v>
      </c>
      <c r="P623" t="s">
        <v>10</v>
      </c>
      <c r="Q623" t="s">
        <v>10</v>
      </c>
      <c r="S623" s="2" t="s">
        <v>145</v>
      </c>
      <c r="T623" s="31" t="s">
        <v>2506</v>
      </c>
    </row>
    <row r="624" spans="1:20" x14ac:dyDescent="0.35">
      <c r="A624" s="34" t="s">
        <v>2505</v>
      </c>
      <c r="B624" s="2">
        <v>4</v>
      </c>
      <c r="C624" t="s">
        <v>2496</v>
      </c>
      <c r="E624" t="s">
        <v>39</v>
      </c>
      <c r="F624" t="s">
        <v>2504</v>
      </c>
      <c r="G624" t="s">
        <v>2503</v>
      </c>
      <c r="H624" s="32">
        <v>240000</v>
      </c>
      <c r="I624" s="33">
        <v>0.125</v>
      </c>
      <c r="J624" s="32">
        <f t="shared" si="9"/>
        <v>210000</v>
      </c>
      <c r="K624" s="3">
        <v>3.6</v>
      </c>
      <c r="L624" s="2">
        <v>9</v>
      </c>
      <c r="M624" t="s">
        <v>9</v>
      </c>
      <c r="N624" t="s">
        <v>10</v>
      </c>
      <c r="O624" t="s">
        <v>10</v>
      </c>
      <c r="P624" t="s">
        <v>10</v>
      </c>
      <c r="Q624" t="s">
        <v>10</v>
      </c>
      <c r="T624" s="31" t="s">
        <v>2502</v>
      </c>
    </row>
    <row r="625" spans="1:20" x14ac:dyDescent="0.35">
      <c r="A625" s="34" t="s">
        <v>2501</v>
      </c>
      <c r="B625" s="2">
        <v>4</v>
      </c>
      <c r="C625" t="s">
        <v>2496</v>
      </c>
      <c r="E625" t="s">
        <v>39</v>
      </c>
      <c r="F625" t="s">
        <v>2500</v>
      </c>
      <c r="G625" t="s">
        <v>2499</v>
      </c>
      <c r="H625" s="32">
        <v>325000</v>
      </c>
      <c r="I625" s="33">
        <v>0.125</v>
      </c>
      <c r="J625" s="32">
        <f t="shared" si="9"/>
        <v>284375</v>
      </c>
      <c r="K625" s="3">
        <v>4.2130000000000001</v>
      </c>
      <c r="L625" s="2">
        <v>8</v>
      </c>
      <c r="M625" t="s">
        <v>9</v>
      </c>
      <c r="N625" t="s">
        <v>10</v>
      </c>
      <c r="O625" t="s">
        <v>10</v>
      </c>
      <c r="P625" t="s">
        <v>10</v>
      </c>
      <c r="Q625" t="s">
        <v>10</v>
      </c>
      <c r="T625" s="31" t="s">
        <v>2498</v>
      </c>
    </row>
    <row r="626" spans="1:20" x14ac:dyDescent="0.35">
      <c r="A626" s="34" t="s">
        <v>2497</v>
      </c>
      <c r="B626" s="2">
        <v>4</v>
      </c>
      <c r="C626" t="s">
        <v>2496</v>
      </c>
      <c r="E626" t="s">
        <v>39</v>
      </c>
      <c r="F626" t="s">
        <v>2495</v>
      </c>
      <c r="G626" t="s">
        <v>2494</v>
      </c>
      <c r="H626" s="32">
        <v>240000</v>
      </c>
      <c r="I626" s="33">
        <v>0.125</v>
      </c>
      <c r="J626" s="32">
        <f t="shared" si="9"/>
        <v>210000</v>
      </c>
      <c r="K626" s="3">
        <v>2.8</v>
      </c>
      <c r="L626" s="2">
        <v>8</v>
      </c>
      <c r="M626" t="s">
        <v>9</v>
      </c>
      <c r="N626" t="s">
        <v>10</v>
      </c>
      <c r="O626" t="s">
        <v>10</v>
      </c>
      <c r="P626" t="s">
        <v>10</v>
      </c>
      <c r="Q626" t="s">
        <v>10</v>
      </c>
      <c r="T626" s="31" t="s">
        <v>2493</v>
      </c>
    </row>
    <row r="627" spans="1:20" x14ac:dyDescent="0.35">
      <c r="A627" s="34" t="s">
        <v>2492</v>
      </c>
      <c r="B627" s="2">
        <v>5</v>
      </c>
      <c r="C627" t="s">
        <v>2487</v>
      </c>
      <c r="E627" t="s">
        <v>39</v>
      </c>
      <c r="F627" t="s">
        <v>2491</v>
      </c>
      <c r="G627" t="s">
        <v>2490</v>
      </c>
      <c r="H627" s="32">
        <v>86592</v>
      </c>
      <c r="I627" s="33">
        <v>0.2</v>
      </c>
      <c r="J627" s="32">
        <f t="shared" si="9"/>
        <v>69273.600000000006</v>
      </c>
      <c r="K627" s="3">
        <v>1.2250000000000001</v>
      </c>
      <c r="L627" s="2">
        <v>7</v>
      </c>
      <c r="M627" t="s">
        <v>9</v>
      </c>
      <c r="N627" t="s">
        <v>10</v>
      </c>
      <c r="O627" t="s">
        <v>10</v>
      </c>
      <c r="P627" t="s">
        <v>10</v>
      </c>
      <c r="Q627" t="s">
        <v>10</v>
      </c>
      <c r="T627" s="31" t="s">
        <v>2489</v>
      </c>
    </row>
    <row r="628" spans="1:20" x14ac:dyDescent="0.35">
      <c r="A628" s="34" t="s">
        <v>2488</v>
      </c>
      <c r="B628" s="2">
        <v>5</v>
      </c>
      <c r="C628" t="s">
        <v>2487</v>
      </c>
      <c r="E628" t="s">
        <v>39</v>
      </c>
      <c r="F628" t="s">
        <v>2486</v>
      </c>
      <c r="G628" t="s">
        <v>2485</v>
      </c>
      <c r="H628" s="32">
        <v>201696</v>
      </c>
      <c r="I628" s="33">
        <v>0.2</v>
      </c>
      <c r="J628" s="32">
        <f t="shared" si="9"/>
        <v>161356.79999999999</v>
      </c>
      <c r="K628" s="3">
        <v>2.8119999999999998</v>
      </c>
      <c r="L628" s="2">
        <v>7</v>
      </c>
      <c r="M628" t="s">
        <v>9</v>
      </c>
      <c r="N628" t="s">
        <v>10</v>
      </c>
      <c r="O628" t="s">
        <v>10</v>
      </c>
      <c r="P628" t="s">
        <v>10</v>
      </c>
      <c r="Q628" t="s">
        <v>10</v>
      </c>
      <c r="T628" s="31" t="s">
        <v>2484</v>
      </c>
    </row>
    <row r="629" spans="1:20" ht="29" x14ac:dyDescent="0.35">
      <c r="A629" s="34" t="s">
        <v>2483</v>
      </c>
      <c r="B629" s="2">
        <v>3</v>
      </c>
      <c r="C629" t="s">
        <v>2478</v>
      </c>
      <c r="E629" t="s">
        <v>39</v>
      </c>
      <c r="F629" t="s">
        <v>2482</v>
      </c>
      <c r="G629" t="s">
        <v>2481</v>
      </c>
      <c r="H629" s="32">
        <v>280770</v>
      </c>
      <c r="I629" s="33">
        <v>0.1</v>
      </c>
      <c r="J629" s="32">
        <f t="shared" si="9"/>
        <v>252693</v>
      </c>
      <c r="K629" s="3">
        <v>4.7629999999999999</v>
      </c>
      <c r="L629" s="2">
        <v>10</v>
      </c>
      <c r="M629" t="s">
        <v>9</v>
      </c>
      <c r="N629" t="s">
        <v>10</v>
      </c>
      <c r="O629" t="s">
        <v>10</v>
      </c>
      <c r="Q629" t="s">
        <v>10</v>
      </c>
      <c r="S629" s="2" t="s">
        <v>187</v>
      </c>
      <c r="T629" s="31" t="s">
        <v>2480</v>
      </c>
    </row>
    <row r="630" spans="1:20" ht="43.5" x14ac:dyDescent="0.35">
      <c r="A630" s="34" t="s">
        <v>2479</v>
      </c>
      <c r="B630" s="2">
        <v>3</v>
      </c>
      <c r="C630" t="s">
        <v>2478</v>
      </c>
      <c r="E630" t="s">
        <v>39</v>
      </c>
      <c r="F630" t="s">
        <v>2477</v>
      </c>
      <c r="G630" t="s">
        <v>2476</v>
      </c>
      <c r="H630" s="32">
        <v>224616</v>
      </c>
      <c r="I630" s="33">
        <v>0.1</v>
      </c>
      <c r="J630" s="32">
        <f t="shared" si="9"/>
        <v>202154.4</v>
      </c>
      <c r="K630" s="3">
        <v>3.4510000000000001</v>
      </c>
      <c r="L630" s="2">
        <v>7</v>
      </c>
      <c r="M630" t="s">
        <v>9</v>
      </c>
      <c r="T630" s="31" t="s">
        <v>2475</v>
      </c>
    </row>
    <row r="631" spans="1:20" x14ac:dyDescent="0.35">
      <c r="A631" s="34" t="s">
        <v>2474</v>
      </c>
      <c r="B631" s="2">
        <v>2</v>
      </c>
      <c r="C631" t="s">
        <v>2446</v>
      </c>
      <c r="E631" t="s">
        <v>39</v>
      </c>
      <c r="F631" t="s">
        <v>2473</v>
      </c>
      <c r="G631" t="s">
        <v>2472</v>
      </c>
      <c r="H631" s="32">
        <v>296000</v>
      </c>
      <c r="I631" s="33">
        <v>0.125</v>
      </c>
      <c r="J631" s="32">
        <f t="shared" si="9"/>
        <v>259000</v>
      </c>
      <c r="K631" s="3">
        <v>3.83</v>
      </c>
      <c r="L631" s="2">
        <v>10</v>
      </c>
      <c r="M631" t="s">
        <v>9</v>
      </c>
      <c r="N631" t="s">
        <v>10</v>
      </c>
      <c r="O631" t="s">
        <v>9</v>
      </c>
      <c r="P631" t="s">
        <v>10</v>
      </c>
      <c r="Q631" t="s">
        <v>10</v>
      </c>
      <c r="S631" s="2" t="s">
        <v>145</v>
      </c>
      <c r="T631" s="31" t="s">
        <v>2471</v>
      </c>
    </row>
    <row r="632" spans="1:20" x14ac:dyDescent="0.35">
      <c r="A632" s="34" t="s">
        <v>2470</v>
      </c>
      <c r="B632" s="2">
        <v>2</v>
      </c>
      <c r="C632" t="s">
        <v>2446</v>
      </c>
      <c r="E632" t="s">
        <v>39</v>
      </c>
      <c r="F632" t="s">
        <v>2469</v>
      </c>
      <c r="G632" t="s">
        <v>2468</v>
      </c>
      <c r="H632" s="32">
        <v>160000</v>
      </c>
      <c r="I632" s="33">
        <v>0.125</v>
      </c>
      <c r="J632" s="32">
        <f t="shared" si="9"/>
        <v>140000</v>
      </c>
      <c r="K632" s="3">
        <v>1.996</v>
      </c>
      <c r="L632" s="2">
        <v>10</v>
      </c>
      <c r="M632" t="s">
        <v>9</v>
      </c>
      <c r="N632" t="s">
        <v>10</v>
      </c>
      <c r="O632" t="s">
        <v>9</v>
      </c>
      <c r="P632" t="s">
        <v>10</v>
      </c>
      <c r="Q632" t="s">
        <v>10</v>
      </c>
      <c r="S632" s="2" t="s">
        <v>187</v>
      </c>
      <c r="T632" s="31" t="s">
        <v>2467</v>
      </c>
    </row>
    <row r="633" spans="1:20" x14ac:dyDescent="0.35">
      <c r="A633" s="34" t="s">
        <v>2466</v>
      </c>
      <c r="B633" s="2">
        <v>2</v>
      </c>
      <c r="C633" t="s">
        <v>2446</v>
      </c>
      <c r="E633" t="s">
        <v>39</v>
      </c>
      <c r="F633" t="s">
        <v>2465</v>
      </c>
      <c r="G633" t="s">
        <v>2464</v>
      </c>
      <c r="H633" s="32">
        <v>151000</v>
      </c>
      <c r="I633" s="33">
        <v>0.125</v>
      </c>
      <c r="J633" s="32">
        <f t="shared" si="9"/>
        <v>132125</v>
      </c>
      <c r="K633" s="3">
        <v>1.4810000000000001</v>
      </c>
      <c r="L633" s="2">
        <v>10</v>
      </c>
      <c r="M633" t="s">
        <v>9</v>
      </c>
      <c r="N633" t="s">
        <v>10</v>
      </c>
      <c r="O633" t="s">
        <v>9</v>
      </c>
      <c r="P633" t="s">
        <v>10</v>
      </c>
      <c r="Q633" t="s">
        <v>10</v>
      </c>
      <c r="S633" s="2" t="s">
        <v>158</v>
      </c>
      <c r="T633" s="31" t="s">
        <v>2463</v>
      </c>
    </row>
    <row r="634" spans="1:20" x14ac:dyDescent="0.35">
      <c r="A634" s="34" t="s">
        <v>2462</v>
      </c>
      <c r="B634" s="2">
        <v>2</v>
      </c>
      <c r="C634" t="s">
        <v>2446</v>
      </c>
      <c r="E634" t="s">
        <v>39</v>
      </c>
      <c r="F634" t="s">
        <v>2461</v>
      </c>
      <c r="G634" t="s">
        <v>2460</v>
      </c>
      <c r="H634" s="32">
        <v>91000</v>
      </c>
      <c r="I634" s="33">
        <v>0.125</v>
      </c>
      <c r="J634" s="32">
        <f t="shared" si="9"/>
        <v>79625</v>
      </c>
      <c r="K634" s="3">
        <v>1.081</v>
      </c>
      <c r="L634" s="2">
        <v>10</v>
      </c>
      <c r="M634" t="s">
        <v>9</v>
      </c>
      <c r="N634" t="s">
        <v>10</v>
      </c>
      <c r="O634" t="s">
        <v>10</v>
      </c>
      <c r="P634" t="s">
        <v>10</v>
      </c>
      <c r="Q634" t="s">
        <v>10</v>
      </c>
      <c r="S634" s="2" t="s">
        <v>135</v>
      </c>
      <c r="T634" s="31" t="s">
        <v>2459</v>
      </c>
    </row>
    <row r="635" spans="1:20" ht="29" x14ac:dyDescent="0.35">
      <c r="A635" s="34" t="s">
        <v>2458</v>
      </c>
      <c r="B635" s="2">
        <v>2</v>
      </c>
      <c r="C635" t="s">
        <v>2446</v>
      </c>
      <c r="E635" t="s">
        <v>39</v>
      </c>
      <c r="F635" t="s">
        <v>2457</v>
      </c>
      <c r="G635" t="s">
        <v>1162</v>
      </c>
      <c r="H635" s="32">
        <v>360000</v>
      </c>
      <c r="I635" s="33">
        <v>0.125</v>
      </c>
      <c r="J635" s="32">
        <f t="shared" si="9"/>
        <v>315000</v>
      </c>
      <c r="K635" s="3">
        <v>4.7160000000000002</v>
      </c>
      <c r="L635" s="2">
        <v>10</v>
      </c>
      <c r="M635" t="s">
        <v>9</v>
      </c>
      <c r="N635" t="s">
        <v>10</v>
      </c>
      <c r="O635" t="s">
        <v>10</v>
      </c>
      <c r="P635" t="s">
        <v>10</v>
      </c>
      <c r="Q635" t="s">
        <v>10</v>
      </c>
      <c r="S635" s="2" t="s">
        <v>408</v>
      </c>
      <c r="T635" s="31" t="s">
        <v>2456</v>
      </c>
    </row>
    <row r="636" spans="1:20" x14ac:dyDescent="0.35">
      <c r="A636" s="34" t="s">
        <v>2455</v>
      </c>
      <c r="B636" s="2">
        <v>2</v>
      </c>
      <c r="C636" t="s">
        <v>2446</v>
      </c>
      <c r="E636" t="s">
        <v>39</v>
      </c>
      <c r="F636" t="s">
        <v>2454</v>
      </c>
      <c r="G636" t="s">
        <v>2453</v>
      </c>
      <c r="H636" s="32">
        <v>119000</v>
      </c>
      <c r="I636" s="33">
        <v>0.125</v>
      </c>
      <c r="J636" s="32">
        <f t="shared" si="9"/>
        <v>104125</v>
      </c>
      <c r="K636" s="3">
        <v>1.5369999999999999</v>
      </c>
      <c r="L636" s="2">
        <v>10</v>
      </c>
      <c r="M636" t="s">
        <v>9</v>
      </c>
      <c r="N636" t="s">
        <v>10</v>
      </c>
      <c r="O636" t="s">
        <v>10</v>
      </c>
      <c r="P636" t="s">
        <v>10</v>
      </c>
      <c r="Q636" t="s">
        <v>10</v>
      </c>
      <c r="S636" s="2" t="s">
        <v>140</v>
      </c>
      <c r="T636" s="31" t="s">
        <v>2452</v>
      </c>
    </row>
    <row r="637" spans="1:20" x14ac:dyDescent="0.35">
      <c r="A637" s="34" t="s">
        <v>2451</v>
      </c>
      <c r="B637" s="2">
        <v>2</v>
      </c>
      <c r="C637" t="s">
        <v>2446</v>
      </c>
      <c r="E637" t="s">
        <v>39</v>
      </c>
      <c r="F637" t="s">
        <v>2450</v>
      </c>
      <c r="G637" t="s">
        <v>2449</v>
      </c>
      <c r="H637" s="32">
        <v>224000</v>
      </c>
      <c r="I637" s="33">
        <v>0.125</v>
      </c>
      <c r="J637" s="32">
        <f t="shared" si="9"/>
        <v>196000</v>
      </c>
      <c r="K637" s="3">
        <v>2.5670000000000002</v>
      </c>
      <c r="L637" s="2">
        <v>10</v>
      </c>
      <c r="M637" t="s">
        <v>9</v>
      </c>
      <c r="N637" t="s">
        <v>10</v>
      </c>
      <c r="O637" t="s">
        <v>10</v>
      </c>
      <c r="P637" t="s">
        <v>10</v>
      </c>
      <c r="Q637" t="s">
        <v>10</v>
      </c>
      <c r="S637" s="2" t="s">
        <v>130</v>
      </c>
      <c r="T637" s="31" t="s">
        <v>2448</v>
      </c>
    </row>
    <row r="638" spans="1:20" x14ac:dyDescent="0.35">
      <c r="A638" s="34" t="s">
        <v>2447</v>
      </c>
      <c r="B638" s="2">
        <v>2</v>
      </c>
      <c r="C638" t="s">
        <v>2446</v>
      </c>
      <c r="E638" t="s">
        <v>39</v>
      </c>
      <c r="F638" t="s">
        <v>2445</v>
      </c>
      <c r="G638" t="s">
        <v>2444</v>
      </c>
      <c r="H638" s="32">
        <v>144000</v>
      </c>
      <c r="I638" s="33">
        <v>0.125</v>
      </c>
      <c r="J638" s="32">
        <f t="shared" si="9"/>
        <v>126000</v>
      </c>
      <c r="K638" s="3">
        <v>1.649</v>
      </c>
      <c r="L638" s="2">
        <v>7</v>
      </c>
      <c r="M638" t="s">
        <v>9</v>
      </c>
      <c r="N638" t="s">
        <v>10</v>
      </c>
      <c r="O638" t="s">
        <v>10</v>
      </c>
      <c r="P638" t="s">
        <v>10</v>
      </c>
      <c r="Q638" t="s">
        <v>10</v>
      </c>
      <c r="T638" s="31" t="s">
        <v>2443</v>
      </c>
    </row>
    <row r="639" spans="1:20" x14ac:dyDescent="0.35">
      <c r="A639" s="34" t="s">
        <v>2442</v>
      </c>
      <c r="B639" s="2">
        <v>1</v>
      </c>
      <c r="C639" t="s">
        <v>2429</v>
      </c>
      <c r="E639" t="s">
        <v>39</v>
      </c>
      <c r="F639" t="s">
        <v>2441</v>
      </c>
      <c r="G639" t="s">
        <v>2440</v>
      </c>
      <c r="H639" s="32">
        <v>205000</v>
      </c>
      <c r="I639" s="33">
        <v>0.17499999999999999</v>
      </c>
      <c r="J639" s="32">
        <f t="shared" si="9"/>
        <v>169125</v>
      </c>
      <c r="K639" s="3">
        <v>2.161</v>
      </c>
      <c r="L639" s="2">
        <v>10</v>
      </c>
      <c r="M639" t="s">
        <v>9</v>
      </c>
      <c r="N639" t="s">
        <v>10</v>
      </c>
      <c r="O639" t="s">
        <v>10</v>
      </c>
      <c r="P639" t="s">
        <v>10</v>
      </c>
      <c r="Q639" t="s">
        <v>10</v>
      </c>
      <c r="S639" s="2" t="s">
        <v>187</v>
      </c>
      <c r="T639" s="31" t="s">
        <v>2439</v>
      </c>
    </row>
    <row r="640" spans="1:20" x14ac:dyDescent="0.35">
      <c r="A640" s="34" t="s">
        <v>2438</v>
      </c>
      <c r="B640" s="2">
        <v>1</v>
      </c>
      <c r="C640" t="s">
        <v>2429</v>
      </c>
      <c r="E640" t="s">
        <v>39</v>
      </c>
      <c r="F640" t="s">
        <v>2437</v>
      </c>
      <c r="G640" t="s">
        <v>2436</v>
      </c>
      <c r="H640" s="32">
        <v>104664</v>
      </c>
      <c r="I640" s="33">
        <v>0.17499999999999999</v>
      </c>
      <c r="J640" s="32">
        <f t="shared" si="9"/>
        <v>86347.8</v>
      </c>
      <c r="K640" s="3">
        <v>0.92300000000000004</v>
      </c>
      <c r="L640" s="2">
        <v>10</v>
      </c>
      <c r="M640" t="s">
        <v>9</v>
      </c>
      <c r="N640" t="s">
        <v>10</v>
      </c>
      <c r="O640" t="s">
        <v>10</v>
      </c>
      <c r="P640" t="s">
        <v>10</v>
      </c>
      <c r="Q640" t="s">
        <v>10</v>
      </c>
      <c r="S640" s="2" t="s">
        <v>158</v>
      </c>
      <c r="T640" s="31" t="s">
        <v>2435</v>
      </c>
    </row>
    <row r="641" spans="1:20" x14ac:dyDescent="0.35">
      <c r="A641" s="34" t="s">
        <v>2434</v>
      </c>
      <c r="B641" s="2">
        <v>1</v>
      </c>
      <c r="C641" t="s">
        <v>2429</v>
      </c>
      <c r="E641" t="s">
        <v>39</v>
      </c>
      <c r="F641" t="s">
        <v>2433</v>
      </c>
      <c r="G641" t="s">
        <v>2432</v>
      </c>
      <c r="H641" s="32">
        <v>50000</v>
      </c>
      <c r="I641" s="33">
        <v>0.17499999999999999</v>
      </c>
      <c r="J641" s="32">
        <f t="shared" si="9"/>
        <v>41250</v>
      </c>
      <c r="K641" s="3">
        <v>0.46800000000000003</v>
      </c>
      <c r="L641" s="2">
        <v>9</v>
      </c>
      <c r="M641" t="s">
        <v>9</v>
      </c>
      <c r="N641" t="s">
        <v>10</v>
      </c>
      <c r="O641" t="s">
        <v>10</v>
      </c>
      <c r="P641" t="s">
        <v>10</v>
      </c>
      <c r="Q641" t="s">
        <v>10</v>
      </c>
      <c r="T641" s="31" t="s">
        <v>2431</v>
      </c>
    </row>
    <row r="642" spans="1:20" x14ac:dyDescent="0.35">
      <c r="A642" s="34" t="s">
        <v>2430</v>
      </c>
      <c r="B642" s="2">
        <v>1</v>
      </c>
      <c r="C642" t="s">
        <v>2429</v>
      </c>
      <c r="E642" t="s">
        <v>39</v>
      </c>
      <c r="F642" t="s">
        <v>2428</v>
      </c>
      <c r="G642" t="s">
        <v>2427</v>
      </c>
      <c r="H642" s="32">
        <v>350000</v>
      </c>
      <c r="I642" s="33">
        <v>0.17499999999999999</v>
      </c>
      <c r="J642" s="32">
        <f t="shared" ref="J642:J705" si="10">SUM(H642-H642*I642)</f>
        <v>288750</v>
      </c>
      <c r="K642" s="3">
        <v>3.51</v>
      </c>
      <c r="L642" s="2">
        <v>9</v>
      </c>
      <c r="M642" t="s">
        <v>9</v>
      </c>
      <c r="N642" t="s">
        <v>10</v>
      </c>
      <c r="O642" t="s">
        <v>9</v>
      </c>
      <c r="P642" t="s">
        <v>9</v>
      </c>
      <c r="Q642" t="s">
        <v>9</v>
      </c>
      <c r="T642" s="31" t="s">
        <v>2426</v>
      </c>
    </row>
    <row r="643" spans="1:20" x14ac:dyDescent="0.35">
      <c r="A643" s="34" t="s">
        <v>2425</v>
      </c>
      <c r="B643" s="2">
        <v>6</v>
      </c>
      <c r="C643" t="s">
        <v>2420</v>
      </c>
      <c r="E643" t="s">
        <v>39</v>
      </c>
      <c r="F643" t="s">
        <v>2424</v>
      </c>
      <c r="G643" t="s">
        <v>2423</v>
      </c>
      <c r="H643" s="32">
        <v>180270</v>
      </c>
      <c r="I643" s="33">
        <v>0.2</v>
      </c>
      <c r="J643" s="32">
        <f t="shared" si="10"/>
        <v>144216</v>
      </c>
      <c r="K643" s="3">
        <v>2.2559999999999998</v>
      </c>
      <c r="L643" s="2">
        <v>10</v>
      </c>
      <c r="M643" t="s">
        <v>9</v>
      </c>
      <c r="N643" t="s">
        <v>10</v>
      </c>
      <c r="O643" t="s">
        <v>9</v>
      </c>
      <c r="P643" t="s">
        <v>10</v>
      </c>
      <c r="Q643" t="s">
        <v>10</v>
      </c>
      <c r="S643" s="2" t="s">
        <v>145</v>
      </c>
      <c r="T643" s="31" t="s">
        <v>2422</v>
      </c>
    </row>
    <row r="644" spans="1:20" x14ac:dyDescent="0.35">
      <c r="A644" s="34" t="s">
        <v>2421</v>
      </c>
      <c r="B644" s="2">
        <v>6</v>
      </c>
      <c r="C644" t="s">
        <v>2420</v>
      </c>
      <c r="E644" t="s">
        <v>39</v>
      </c>
      <c r="F644" t="s">
        <v>2419</v>
      </c>
      <c r="G644" t="s">
        <v>2418</v>
      </c>
      <c r="H644" s="32">
        <v>270616</v>
      </c>
      <c r="I644" s="33">
        <v>0.2</v>
      </c>
      <c r="J644" s="32">
        <f t="shared" si="10"/>
        <v>216492.79999999999</v>
      </c>
      <c r="K644" s="3">
        <v>2.629</v>
      </c>
      <c r="L644" s="2">
        <v>9</v>
      </c>
      <c r="M644" t="s">
        <v>9</v>
      </c>
      <c r="N644" t="s">
        <v>10</v>
      </c>
      <c r="O644" t="s">
        <v>9</v>
      </c>
      <c r="P644" t="s">
        <v>10</v>
      </c>
      <c r="Q644" t="s">
        <v>10</v>
      </c>
      <c r="T644" s="31" t="s">
        <v>2417</v>
      </c>
    </row>
    <row r="645" spans="1:20" x14ac:dyDescent="0.35">
      <c r="A645" s="34" t="s">
        <v>2416</v>
      </c>
      <c r="B645" s="2">
        <v>1</v>
      </c>
      <c r="C645" t="s">
        <v>2401</v>
      </c>
      <c r="E645" t="s">
        <v>39</v>
      </c>
      <c r="F645" t="s">
        <v>2415</v>
      </c>
      <c r="G645" t="s">
        <v>2414</v>
      </c>
      <c r="H645" s="32">
        <v>144452</v>
      </c>
      <c r="I645" s="33">
        <v>0.1</v>
      </c>
      <c r="J645" s="32">
        <f t="shared" si="10"/>
        <v>130006.8</v>
      </c>
      <c r="K645" s="3">
        <v>1.6439999999999999</v>
      </c>
      <c r="L645" s="2">
        <v>8</v>
      </c>
      <c r="M645" t="s">
        <v>9</v>
      </c>
      <c r="N645" t="s">
        <v>10</v>
      </c>
      <c r="O645" t="s">
        <v>10</v>
      </c>
      <c r="P645" t="s">
        <v>10</v>
      </c>
      <c r="Q645" t="s">
        <v>10</v>
      </c>
      <c r="T645" s="31" t="s">
        <v>2413</v>
      </c>
    </row>
    <row r="646" spans="1:20" x14ac:dyDescent="0.35">
      <c r="A646" s="34" t="s">
        <v>2412</v>
      </c>
      <c r="B646" s="2">
        <v>1</v>
      </c>
      <c r="C646" t="s">
        <v>2401</v>
      </c>
      <c r="E646" t="s">
        <v>39</v>
      </c>
      <c r="F646" t="s">
        <v>2400</v>
      </c>
      <c r="G646" t="s">
        <v>2399</v>
      </c>
      <c r="H646" s="32">
        <v>274106</v>
      </c>
      <c r="I646" s="33">
        <v>0.1</v>
      </c>
      <c r="J646" s="32">
        <f t="shared" si="10"/>
        <v>246695.4</v>
      </c>
      <c r="K646" s="3">
        <v>3.1920000000000002</v>
      </c>
      <c r="L646" s="2">
        <v>6</v>
      </c>
      <c r="M646" t="s">
        <v>9</v>
      </c>
      <c r="N646" t="s">
        <v>10</v>
      </c>
      <c r="O646" t="s">
        <v>10</v>
      </c>
      <c r="P646" t="s">
        <v>10</v>
      </c>
      <c r="Q646" t="s">
        <v>10</v>
      </c>
      <c r="T646" s="31" t="s">
        <v>2411</v>
      </c>
    </row>
    <row r="647" spans="1:20" x14ac:dyDescent="0.35">
      <c r="A647" s="34" t="s">
        <v>2410</v>
      </c>
      <c r="B647" s="2">
        <v>1</v>
      </c>
      <c r="C647" t="s">
        <v>2401</v>
      </c>
      <c r="E647" t="s">
        <v>39</v>
      </c>
      <c r="F647" t="s">
        <v>2409</v>
      </c>
      <c r="G647" t="s">
        <v>2408</v>
      </c>
      <c r="H647" s="32">
        <v>78302</v>
      </c>
      <c r="I647" s="33">
        <v>0.1</v>
      </c>
      <c r="J647" s="32">
        <f t="shared" si="10"/>
        <v>70471.8</v>
      </c>
      <c r="K647" s="3">
        <v>0.98</v>
      </c>
      <c r="L647" s="2">
        <v>6</v>
      </c>
      <c r="M647" t="s">
        <v>9</v>
      </c>
      <c r="N647" t="s">
        <v>10</v>
      </c>
      <c r="O647" t="s">
        <v>10</v>
      </c>
      <c r="P647" t="s">
        <v>10</v>
      </c>
      <c r="Q647" t="s">
        <v>10</v>
      </c>
      <c r="T647" s="31" t="s">
        <v>2407</v>
      </c>
    </row>
    <row r="648" spans="1:20" x14ac:dyDescent="0.35">
      <c r="A648" s="34" t="s">
        <v>2406</v>
      </c>
      <c r="B648" s="2">
        <v>1</v>
      </c>
      <c r="C648" t="s">
        <v>2401</v>
      </c>
      <c r="E648" t="s">
        <v>39</v>
      </c>
      <c r="F648" t="s">
        <v>2405</v>
      </c>
      <c r="G648" t="s">
        <v>2404</v>
      </c>
      <c r="H648" s="32">
        <v>132398</v>
      </c>
      <c r="I648" s="33">
        <v>0.1</v>
      </c>
      <c r="J648" s="32">
        <f t="shared" si="10"/>
        <v>119158.2</v>
      </c>
      <c r="K648" s="3">
        <v>1.5580000000000001</v>
      </c>
      <c r="L648" s="2">
        <v>5</v>
      </c>
      <c r="M648" t="s">
        <v>9</v>
      </c>
      <c r="N648" t="s">
        <v>10</v>
      </c>
      <c r="O648" t="s">
        <v>10</v>
      </c>
      <c r="P648" t="s">
        <v>10</v>
      </c>
      <c r="Q648" t="s">
        <v>10</v>
      </c>
      <c r="T648" s="31" t="s">
        <v>2403</v>
      </c>
    </row>
    <row r="649" spans="1:20" x14ac:dyDescent="0.35">
      <c r="A649" s="34" t="s">
        <v>2402</v>
      </c>
      <c r="B649" s="2">
        <v>1</v>
      </c>
      <c r="C649" t="s">
        <v>2401</v>
      </c>
      <c r="E649" t="s">
        <v>39</v>
      </c>
      <c r="F649" t="s">
        <v>2400</v>
      </c>
      <c r="G649" t="s">
        <v>2399</v>
      </c>
      <c r="H649" s="32">
        <v>48510</v>
      </c>
      <c r="I649" s="33">
        <v>0.1</v>
      </c>
      <c r="J649" s="32">
        <f t="shared" si="10"/>
        <v>43659</v>
      </c>
      <c r="K649" s="3">
        <v>0.6</v>
      </c>
      <c r="L649" s="2">
        <v>5</v>
      </c>
      <c r="M649" t="s">
        <v>9</v>
      </c>
      <c r="N649" t="s">
        <v>10</v>
      </c>
      <c r="O649" t="s">
        <v>10</v>
      </c>
      <c r="P649" t="s">
        <v>10</v>
      </c>
      <c r="Q649" t="s">
        <v>10</v>
      </c>
      <c r="T649" s="31" t="s">
        <v>2398</v>
      </c>
    </row>
    <row r="650" spans="1:20" x14ac:dyDescent="0.35">
      <c r="A650" s="34" t="s">
        <v>2397</v>
      </c>
      <c r="B650" s="2">
        <v>6</v>
      </c>
      <c r="C650" t="s">
        <v>2370</v>
      </c>
      <c r="E650" t="s">
        <v>39</v>
      </c>
      <c r="F650" t="s">
        <v>2396</v>
      </c>
      <c r="G650" t="s">
        <v>2395</v>
      </c>
      <c r="H650" s="32">
        <v>7090.72</v>
      </c>
      <c r="I650" s="33">
        <v>0.15</v>
      </c>
      <c r="J650" s="32">
        <f t="shared" si="10"/>
        <v>6027.1120000000001</v>
      </c>
      <c r="K650" s="3">
        <v>6.0000000000000001E-3</v>
      </c>
      <c r="L650" s="2">
        <v>10</v>
      </c>
      <c r="M650" t="s">
        <v>9</v>
      </c>
      <c r="N650" t="s">
        <v>10</v>
      </c>
      <c r="O650" t="s">
        <v>9</v>
      </c>
      <c r="P650" t="s">
        <v>9</v>
      </c>
      <c r="Q650" t="s">
        <v>9</v>
      </c>
      <c r="R650" t="s">
        <v>2394</v>
      </c>
      <c r="S650" s="2" t="s">
        <v>2393</v>
      </c>
      <c r="T650" s="31" t="s">
        <v>2392</v>
      </c>
    </row>
    <row r="651" spans="1:20" x14ac:dyDescent="0.35">
      <c r="A651" s="34" t="s">
        <v>2391</v>
      </c>
      <c r="B651" s="2">
        <v>6</v>
      </c>
      <c r="C651" t="s">
        <v>2370</v>
      </c>
      <c r="E651" t="s">
        <v>39</v>
      </c>
      <c r="F651" t="s">
        <v>2390</v>
      </c>
      <c r="G651" t="s">
        <v>2389</v>
      </c>
      <c r="H651" s="32">
        <v>21778.16</v>
      </c>
      <c r="I651" s="33">
        <v>0.15</v>
      </c>
      <c r="J651" s="32">
        <f t="shared" si="10"/>
        <v>18511.436000000002</v>
      </c>
      <c r="K651" s="3">
        <v>0.373</v>
      </c>
      <c r="L651" s="2">
        <v>8</v>
      </c>
      <c r="M651" t="s">
        <v>9</v>
      </c>
      <c r="N651" t="s">
        <v>10</v>
      </c>
      <c r="O651" t="s">
        <v>9</v>
      </c>
      <c r="P651" t="s">
        <v>10</v>
      </c>
      <c r="Q651" t="s">
        <v>10</v>
      </c>
      <c r="T651" s="31" t="s">
        <v>2388</v>
      </c>
    </row>
    <row r="652" spans="1:20" x14ac:dyDescent="0.35">
      <c r="A652" s="34" t="s">
        <v>2387</v>
      </c>
      <c r="B652" s="2">
        <v>6</v>
      </c>
      <c r="C652" t="s">
        <v>2370</v>
      </c>
      <c r="E652" t="s">
        <v>39</v>
      </c>
      <c r="F652" t="s">
        <v>2386</v>
      </c>
      <c r="G652" t="s">
        <v>2385</v>
      </c>
      <c r="H652" s="32">
        <v>120554.36</v>
      </c>
      <c r="I652" s="33">
        <v>0.15</v>
      </c>
      <c r="J652" s="32">
        <f t="shared" si="10"/>
        <v>102471.20600000001</v>
      </c>
      <c r="K652" s="3">
        <v>1.909</v>
      </c>
      <c r="L652" s="2">
        <v>7</v>
      </c>
      <c r="M652" t="s">
        <v>9</v>
      </c>
      <c r="N652" t="s">
        <v>10</v>
      </c>
      <c r="O652" t="s">
        <v>9</v>
      </c>
      <c r="P652" t="s">
        <v>10</v>
      </c>
      <c r="Q652" t="s">
        <v>10</v>
      </c>
      <c r="T652" s="31" t="s">
        <v>2384</v>
      </c>
    </row>
    <row r="653" spans="1:20" x14ac:dyDescent="0.35">
      <c r="A653" s="34" t="s">
        <v>2383</v>
      </c>
      <c r="B653" s="2">
        <v>6</v>
      </c>
      <c r="C653" t="s">
        <v>2370</v>
      </c>
      <c r="E653" t="s">
        <v>39</v>
      </c>
      <c r="F653" t="s">
        <v>2382</v>
      </c>
      <c r="G653" t="s">
        <v>2381</v>
      </c>
      <c r="H653" s="32">
        <v>40017.199999999997</v>
      </c>
      <c r="I653" s="33">
        <v>0.15</v>
      </c>
      <c r="J653" s="32">
        <f t="shared" si="10"/>
        <v>34014.619999999995</v>
      </c>
      <c r="K653" s="3">
        <v>0.82399999999999995</v>
      </c>
      <c r="L653" s="2">
        <v>7</v>
      </c>
      <c r="M653" t="s">
        <v>9</v>
      </c>
      <c r="N653" t="s">
        <v>10</v>
      </c>
      <c r="O653" t="s">
        <v>9</v>
      </c>
      <c r="P653" t="s">
        <v>10</v>
      </c>
      <c r="Q653" t="s">
        <v>10</v>
      </c>
      <c r="T653" s="31" t="s">
        <v>2380</v>
      </c>
    </row>
    <row r="654" spans="1:20" x14ac:dyDescent="0.35">
      <c r="A654" s="34" t="s">
        <v>2379</v>
      </c>
      <c r="B654" s="2">
        <v>6</v>
      </c>
      <c r="C654" t="s">
        <v>2370</v>
      </c>
      <c r="E654" t="s">
        <v>39</v>
      </c>
      <c r="F654" t="s">
        <v>2378</v>
      </c>
      <c r="G654" t="s">
        <v>1758</v>
      </c>
      <c r="H654" s="32">
        <v>8181.6</v>
      </c>
      <c r="I654" s="33">
        <v>0.15</v>
      </c>
      <c r="J654" s="32">
        <f t="shared" si="10"/>
        <v>6954.3600000000006</v>
      </c>
      <c r="K654" s="3">
        <v>0.1</v>
      </c>
      <c r="L654" s="2">
        <v>6</v>
      </c>
      <c r="M654" t="s">
        <v>9</v>
      </c>
      <c r="N654" t="s">
        <v>10</v>
      </c>
      <c r="O654" t="s">
        <v>9</v>
      </c>
      <c r="P654" t="s">
        <v>9</v>
      </c>
      <c r="Q654" t="s">
        <v>9</v>
      </c>
      <c r="R654" t="s">
        <v>2373</v>
      </c>
      <c r="T654" s="31" t="s">
        <v>2377</v>
      </c>
    </row>
    <row r="655" spans="1:20" x14ac:dyDescent="0.35">
      <c r="A655" s="34" t="s">
        <v>2376</v>
      </c>
      <c r="B655" s="2">
        <v>6</v>
      </c>
      <c r="C655" t="s">
        <v>2370</v>
      </c>
      <c r="E655" t="s">
        <v>39</v>
      </c>
      <c r="F655" t="s">
        <v>2375</v>
      </c>
      <c r="G655" t="s">
        <v>2374</v>
      </c>
      <c r="H655" s="32">
        <v>3545.36</v>
      </c>
      <c r="I655" s="33">
        <v>0.15</v>
      </c>
      <c r="J655" s="32">
        <f t="shared" si="10"/>
        <v>3013.556</v>
      </c>
      <c r="K655" s="3">
        <v>0.1</v>
      </c>
      <c r="L655" s="2">
        <v>1</v>
      </c>
      <c r="M655" t="s">
        <v>9</v>
      </c>
      <c r="N655" t="s">
        <v>10</v>
      </c>
      <c r="O655" t="s">
        <v>9</v>
      </c>
      <c r="P655" t="s">
        <v>9</v>
      </c>
      <c r="Q655" t="s">
        <v>9</v>
      </c>
      <c r="R655" t="s">
        <v>2373</v>
      </c>
      <c r="T655" s="31" t="s">
        <v>2372</v>
      </c>
    </row>
    <row r="656" spans="1:20" x14ac:dyDescent="0.35">
      <c r="A656" s="34" t="s">
        <v>2371</v>
      </c>
      <c r="B656" s="2">
        <v>6</v>
      </c>
      <c r="C656" t="s">
        <v>2370</v>
      </c>
      <c r="E656" t="s">
        <v>39</v>
      </c>
      <c r="F656" t="s">
        <v>2369</v>
      </c>
      <c r="G656" t="s">
        <v>2368</v>
      </c>
      <c r="H656" s="32">
        <v>38400</v>
      </c>
      <c r="I656" s="33">
        <v>0.15</v>
      </c>
      <c r="J656" s="32">
        <f t="shared" si="10"/>
        <v>32640</v>
      </c>
      <c r="K656" s="3">
        <v>0.88900000000000001</v>
      </c>
      <c r="L656" s="2">
        <v>1</v>
      </c>
      <c r="M656" t="s">
        <v>9</v>
      </c>
      <c r="N656" t="s">
        <v>10</v>
      </c>
      <c r="O656" t="s">
        <v>9</v>
      </c>
      <c r="P656" t="s">
        <v>9</v>
      </c>
      <c r="Q656" t="s">
        <v>9</v>
      </c>
      <c r="R656" t="s">
        <v>2367</v>
      </c>
      <c r="T656" s="31" t="s">
        <v>2366</v>
      </c>
    </row>
    <row r="657" spans="1:20" x14ac:dyDescent="0.35">
      <c r="A657" s="34" t="s">
        <v>2365</v>
      </c>
      <c r="B657" s="2">
        <v>9</v>
      </c>
      <c r="C657" t="s">
        <v>2352</v>
      </c>
      <c r="E657" t="s">
        <v>39</v>
      </c>
      <c r="F657" t="s">
        <v>2364</v>
      </c>
      <c r="G657" t="s">
        <v>2363</v>
      </c>
      <c r="H657" s="32">
        <v>87961.44</v>
      </c>
      <c r="I657" s="33">
        <v>0.15</v>
      </c>
      <c r="J657" s="32">
        <f t="shared" si="10"/>
        <v>74767.224000000002</v>
      </c>
      <c r="K657" s="3">
        <v>1.085</v>
      </c>
      <c r="L657" s="2">
        <v>10</v>
      </c>
      <c r="M657" t="s">
        <v>9</v>
      </c>
      <c r="N657" t="s">
        <v>10</v>
      </c>
      <c r="O657" t="s">
        <v>9</v>
      </c>
      <c r="P657" t="s">
        <v>10</v>
      </c>
      <c r="Q657" t="s">
        <v>10</v>
      </c>
      <c r="S657" s="2" t="s">
        <v>145</v>
      </c>
      <c r="T657" s="31" t="s">
        <v>2362</v>
      </c>
    </row>
    <row r="658" spans="1:20" x14ac:dyDescent="0.35">
      <c r="A658" s="34" t="s">
        <v>2361</v>
      </c>
      <c r="B658" s="2">
        <v>9</v>
      </c>
      <c r="C658" t="s">
        <v>2352</v>
      </c>
      <c r="E658" t="s">
        <v>39</v>
      </c>
      <c r="F658" t="s">
        <v>2360</v>
      </c>
      <c r="G658" t="s">
        <v>2359</v>
      </c>
      <c r="H658" s="32">
        <v>192415.65</v>
      </c>
      <c r="I658" s="33">
        <v>0.15</v>
      </c>
      <c r="J658" s="32">
        <f t="shared" si="10"/>
        <v>163553.30249999999</v>
      </c>
      <c r="K658" s="3">
        <v>1.7809999999999999</v>
      </c>
      <c r="L658" s="2">
        <v>10</v>
      </c>
      <c r="M658" t="s">
        <v>9</v>
      </c>
      <c r="N658" t="s">
        <v>10</v>
      </c>
      <c r="O658" t="s">
        <v>10</v>
      </c>
      <c r="P658" t="s">
        <v>10</v>
      </c>
      <c r="Q658" t="s">
        <v>10</v>
      </c>
      <c r="S658" s="2" t="s">
        <v>187</v>
      </c>
      <c r="T658" s="31" t="s">
        <v>2358</v>
      </c>
    </row>
    <row r="659" spans="1:20" x14ac:dyDescent="0.35">
      <c r="A659" s="34" t="s">
        <v>2357</v>
      </c>
      <c r="B659" s="2">
        <v>9</v>
      </c>
      <c r="C659" t="s">
        <v>2352</v>
      </c>
      <c r="E659" t="s">
        <v>39</v>
      </c>
      <c r="F659" t="s">
        <v>2356</v>
      </c>
      <c r="G659" t="s">
        <v>2355</v>
      </c>
      <c r="H659" s="32">
        <v>145828.79999999999</v>
      </c>
      <c r="I659" s="33">
        <v>0.15</v>
      </c>
      <c r="J659" s="32">
        <f t="shared" si="10"/>
        <v>123954.48</v>
      </c>
      <c r="K659" s="3">
        <v>1.35</v>
      </c>
      <c r="L659" s="2">
        <v>10</v>
      </c>
      <c r="M659" t="s">
        <v>9</v>
      </c>
      <c r="N659" t="s">
        <v>10</v>
      </c>
      <c r="O659" t="s">
        <v>10</v>
      </c>
      <c r="P659" t="s">
        <v>10</v>
      </c>
      <c r="Q659" t="s">
        <v>10</v>
      </c>
      <c r="S659" s="2" t="s">
        <v>163</v>
      </c>
      <c r="T659" s="31" t="s">
        <v>2354</v>
      </c>
    </row>
    <row r="660" spans="1:20" x14ac:dyDescent="0.35">
      <c r="A660" s="34" t="s">
        <v>2353</v>
      </c>
      <c r="B660" s="2">
        <v>9</v>
      </c>
      <c r="C660" t="s">
        <v>2352</v>
      </c>
      <c r="E660" t="s">
        <v>39</v>
      </c>
      <c r="F660" t="s">
        <v>2351</v>
      </c>
      <c r="G660" t="s">
        <v>2350</v>
      </c>
      <c r="H660" s="32">
        <v>251227.5</v>
      </c>
      <c r="I660" s="33">
        <v>0.15</v>
      </c>
      <c r="J660" s="32">
        <f t="shared" si="10"/>
        <v>213543.375</v>
      </c>
      <c r="K660" s="3">
        <v>2.1930000000000001</v>
      </c>
      <c r="L660" s="2">
        <v>9</v>
      </c>
      <c r="M660" t="s">
        <v>9</v>
      </c>
      <c r="N660" t="s">
        <v>10</v>
      </c>
      <c r="O660" t="s">
        <v>10</v>
      </c>
      <c r="P660" t="s">
        <v>10</v>
      </c>
      <c r="Q660" t="s">
        <v>10</v>
      </c>
      <c r="S660" s="2" t="s">
        <v>158</v>
      </c>
      <c r="T660" s="31" t="s">
        <v>2349</v>
      </c>
    </row>
    <row r="661" spans="1:20" x14ac:dyDescent="0.35">
      <c r="A661" s="34" t="s">
        <v>2348</v>
      </c>
      <c r="B661" s="2">
        <v>8</v>
      </c>
      <c r="C661" t="s">
        <v>2303</v>
      </c>
      <c r="E661" t="s">
        <v>39</v>
      </c>
      <c r="F661" t="s">
        <v>2347</v>
      </c>
      <c r="G661" t="s">
        <v>2346</v>
      </c>
      <c r="H661" s="32">
        <v>220000</v>
      </c>
      <c r="I661" s="33">
        <v>0.125</v>
      </c>
      <c r="J661" s="32">
        <f t="shared" si="10"/>
        <v>192500</v>
      </c>
      <c r="K661" s="3">
        <v>2.0110000000000001</v>
      </c>
      <c r="L661" s="2">
        <v>10</v>
      </c>
      <c r="M661" t="s">
        <v>9</v>
      </c>
      <c r="N661" t="s">
        <v>10</v>
      </c>
      <c r="O661" t="s">
        <v>9</v>
      </c>
      <c r="P661" t="s">
        <v>10</v>
      </c>
      <c r="Q661" t="s">
        <v>10</v>
      </c>
      <c r="S661" s="2" t="s">
        <v>145</v>
      </c>
      <c r="T661" s="31" t="s">
        <v>2345</v>
      </c>
    </row>
    <row r="662" spans="1:20" x14ac:dyDescent="0.35">
      <c r="A662" s="34" t="s">
        <v>2344</v>
      </c>
      <c r="B662" s="2">
        <v>8</v>
      </c>
      <c r="C662" t="s">
        <v>2303</v>
      </c>
      <c r="E662" t="s">
        <v>39</v>
      </c>
      <c r="F662" t="s">
        <v>2343</v>
      </c>
      <c r="G662" t="s">
        <v>2342</v>
      </c>
      <c r="H662" s="32">
        <v>20000</v>
      </c>
      <c r="I662" s="33">
        <v>0.125</v>
      </c>
      <c r="J662" s="32">
        <f t="shared" si="10"/>
        <v>17500</v>
      </c>
      <c r="K662" s="3">
        <v>0.27100000000000002</v>
      </c>
      <c r="L662" s="2">
        <v>10</v>
      </c>
      <c r="M662" t="s">
        <v>9</v>
      </c>
      <c r="N662" t="s">
        <v>10</v>
      </c>
      <c r="O662" t="s">
        <v>9</v>
      </c>
      <c r="P662" t="s">
        <v>10</v>
      </c>
      <c r="Q662" t="s">
        <v>10</v>
      </c>
      <c r="S662" s="2" t="s">
        <v>150</v>
      </c>
      <c r="T662" s="31" t="s">
        <v>2341</v>
      </c>
    </row>
    <row r="663" spans="1:20" x14ac:dyDescent="0.35">
      <c r="A663" s="34" t="s">
        <v>2340</v>
      </c>
      <c r="B663" s="2">
        <v>8</v>
      </c>
      <c r="C663" t="s">
        <v>2303</v>
      </c>
      <c r="E663" t="s">
        <v>39</v>
      </c>
      <c r="F663" t="s">
        <v>2339</v>
      </c>
      <c r="G663" t="s">
        <v>2338</v>
      </c>
      <c r="H663" s="32">
        <v>80000</v>
      </c>
      <c r="I663" s="33">
        <v>0.125</v>
      </c>
      <c r="J663" s="32">
        <f t="shared" si="10"/>
        <v>70000</v>
      </c>
      <c r="K663" s="3">
        <v>3.238</v>
      </c>
      <c r="L663" s="2">
        <v>10</v>
      </c>
      <c r="M663" t="s">
        <v>9</v>
      </c>
      <c r="N663" t="s">
        <v>10</v>
      </c>
      <c r="O663" t="s">
        <v>9</v>
      </c>
      <c r="P663" t="s">
        <v>10</v>
      </c>
      <c r="Q663" t="s">
        <v>10</v>
      </c>
      <c r="S663" s="2" t="s">
        <v>187</v>
      </c>
      <c r="T663" s="31" t="s">
        <v>2337</v>
      </c>
    </row>
    <row r="664" spans="1:20" x14ac:dyDescent="0.35">
      <c r="A664" s="34" t="s">
        <v>2336</v>
      </c>
      <c r="B664" s="2">
        <v>8</v>
      </c>
      <c r="C664" t="s">
        <v>2303</v>
      </c>
      <c r="E664" t="s">
        <v>39</v>
      </c>
      <c r="F664" t="s">
        <v>2335</v>
      </c>
      <c r="G664" t="s">
        <v>2334</v>
      </c>
      <c r="H664" s="32">
        <v>35000</v>
      </c>
      <c r="I664" s="33">
        <v>0.125</v>
      </c>
      <c r="J664" s="32">
        <f t="shared" si="10"/>
        <v>30625</v>
      </c>
      <c r="K664" s="3">
        <v>0.219</v>
      </c>
      <c r="L664" s="2">
        <v>10</v>
      </c>
      <c r="M664" t="s">
        <v>9</v>
      </c>
      <c r="N664" t="s">
        <v>10</v>
      </c>
      <c r="O664" t="s">
        <v>9</v>
      </c>
      <c r="P664" t="s">
        <v>10</v>
      </c>
      <c r="Q664" t="s">
        <v>10</v>
      </c>
      <c r="S664" s="2" t="s">
        <v>187</v>
      </c>
      <c r="T664" s="31" t="s">
        <v>2333</v>
      </c>
    </row>
    <row r="665" spans="1:20" x14ac:dyDescent="0.35">
      <c r="A665" s="34" t="s">
        <v>2332</v>
      </c>
      <c r="B665" s="2">
        <v>8</v>
      </c>
      <c r="C665" t="s">
        <v>2303</v>
      </c>
      <c r="E665" t="s">
        <v>39</v>
      </c>
      <c r="F665" t="s">
        <v>2331</v>
      </c>
      <c r="G665" t="s">
        <v>2330</v>
      </c>
      <c r="H665" s="32">
        <v>90000</v>
      </c>
      <c r="I665" s="33">
        <v>0.125</v>
      </c>
      <c r="J665" s="32">
        <f t="shared" si="10"/>
        <v>78750</v>
      </c>
      <c r="K665" s="3">
        <v>1.012</v>
      </c>
      <c r="L665" s="2">
        <v>10</v>
      </c>
      <c r="M665" t="s">
        <v>9</v>
      </c>
      <c r="N665" t="s">
        <v>10</v>
      </c>
      <c r="O665" t="s">
        <v>9</v>
      </c>
      <c r="P665" t="s">
        <v>10</v>
      </c>
      <c r="Q665" t="s">
        <v>10</v>
      </c>
      <c r="S665" s="2" t="s">
        <v>135</v>
      </c>
      <c r="T665" s="31" t="s">
        <v>2329</v>
      </c>
    </row>
    <row r="666" spans="1:20" x14ac:dyDescent="0.35">
      <c r="A666" s="34" t="s">
        <v>2328</v>
      </c>
      <c r="B666" s="2">
        <v>8</v>
      </c>
      <c r="C666" t="s">
        <v>2303</v>
      </c>
      <c r="E666" t="s">
        <v>39</v>
      </c>
      <c r="F666" t="s">
        <v>2327</v>
      </c>
      <c r="G666" t="s">
        <v>2326</v>
      </c>
      <c r="H666" s="32">
        <v>300000</v>
      </c>
      <c r="I666" s="33">
        <v>0.125</v>
      </c>
      <c r="J666" s="32">
        <f t="shared" si="10"/>
        <v>262500</v>
      </c>
      <c r="K666" s="3">
        <v>2.14</v>
      </c>
      <c r="L666" s="2">
        <v>10</v>
      </c>
      <c r="M666" t="s">
        <v>9</v>
      </c>
      <c r="N666" t="s">
        <v>10</v>
      </c>
      <c r="O666" t="s">
        <v>9</v>
      </c>
      <c r="P666" t="s">
        <v>10</v>
      </c>
      <c r="Q666" t="s">
        <v>10</v>
      </c>
      <c r="S666" s="2" t="s">
        <v>140</v>
      </c>
      <c r="T666" s="31" t="s">
        <v>2325</v>
      </c>
    </row>
    <row r="667" spans="1:20" ht="29" x14ac:dyDescent="0.35">
      <c r="A667" s="34" t="s">
        <v>2324</v>
      </c>
      <c r="B667" s="2">
        <v>8</v>
      </c>
      <c r="C667" t="s">
        <v>2303</v>
      </c>
      <c r="E667" t="s">
        <v>39</v>
      </c>
      <c r="F667" t="s">
        <v>2323</v>
      </c>
      <c r="G667" t="s">
        <v>2322</v>
      </c>
      <c r="H667" s="32">
        <v>125000</v>
      </c>
      <c r="I667" s="33">
        <v>0.125</v>
      </c>
      <c r="J667" s="32">
        <f t="shared" si="10"/>
        <v>109375</v>
      </c>
      <c r="K667" s="3">
        <v>1.7470000000000001</v>
      </c>
      <c r="L667" s="2">
        <v>10</v>
      </c>
      <c r="M667" t="s">
        <v>9</v>
      </c>
      <c r="N667" t="s">
        <v>10</v>
      </c>
      <c r="O667" t="s">
        <v>9</v>
      </c>
      <c r="P667" t="s">
        <v>10</v>
      </c>
      <c r="Q667" t="s">
        <v>10</v>
      </c>
      <c r="S667" s="2" t="s">
        <v>130</v>
      </c>
      <c r="T667" s="31" t="s">
        <v>2321</v>
      </c>
    </row>
    <row r="668" spans="1:20" x14ac:dyDescent="0.35">
      <c r="A668" s="34" t="s">
        <v>2320</v>
      </c>
      <c r="B668" s="2">
        <v>8</v>
      </c>
      <c r="C668" t="s">
        <v>2303</v>
      </c>
      <c r="E668" t="s">
        <v>39</v>
      </c>
      <c r="F668" t="s">
        <v>2319</v>
      </c>
      <c r="G668" t="s">
        <v>2318</v>
      </c>
      <c r="H668" s="32">
        <v>60000</v>
      </c>
      <c r="I668" s="33">
        <v>0.125</v>
      </c>
      <c r="J668" s="32">
        <f t="shared" si="10"/>
        <v>52500</v>
      </c>
      <c r="K668" s="3">
        <v>0.747</v>
      </c>
      <c r="L668" s="2">
        <v>9</v>
      </c>
      <c r="M668" t="s">
        <v>9</v>
      </c>
      <c r="N668" t="s">
        <v>10</v>
      </c>
      <c r="O668" t="s">
        <v>9</v>
      </c>
      <c r="P668" t="s">
        <v>10</v>
      </c>
      <c r="Q668" t="s">
        <v>10</v>
      </c>
      <c r="S668" s="2" t="s">
        <v>250</v>
      </c>
      <c r="T668" s="31" t="s">
        <v>2317</v>
      </c>
    </row>
    <row r="669" spans="1:20" ht="27" customHeight="1" x14ac:dyDescent="0.35">
      <c r="A669" s="34" t="s">
        <v>2316</v>
      </c>
      <c r="B669" s="2">
        <v>8</v>
      </c>
      <c r="C669" t="s">
        <v>2303</v>
      </c>
      <c r="E669" t="s">
        <v>39</v>
      </c>
      <c r="F669" t="s">
        <v>2315</v>
      </c>
      <c r="G669" t="s">
        <v>2314</v>
      </c>
      <c r="H669" s="32">
        <v>120000</v>
      </c>
      <c r="I669" s="33">
        <v>0.125</v>
      </c>
      <c r="J669" s="32">
        <f t="shared" si="10"/>
        <v>105000</v>
      </c>
      <c r="K669" s="3">
        <v>1.4850000000000001</v>
      </c>
      <c r="L669" s="2">
        <v>9</v>
      </c>
      <c r="M669" t="s">
        <v>9</v>
      </c>
      <c r="N669" t="s">
        <v>10</v>
      </c>
      <c r="O669" t="s">
        <v>9</v>
      </c>
      <c r="P669" t="s">
        <v>10</v>
      </c>
      <c r="Q669" t="s">
        <v>10</v>
      </c>
      <c r="S669" s="2" t="s">
        <v>408</v>
      </c>
      <c r="T669" s="31" t="s">
        <v>2313</v>
      </c>
    </row>
    <row r="670" spans="1:20" x14ac:dyDescent="0.35">
      <c r="A670" s="34" t="s">
        <v>2312</v>
      </c>
      <c r="B670" s="2">
        <v>8</v>
      </c>
      <c r="C670" t="s">
        <v>2303</v>
      </c>
      <c r="E670" t="s">
        <v>39</v>
      </c>
      <c r="F670" t="s">
        <v>2311</v>
      </c>
      <c r="G670" t="s">
        <v>2310</v>
      </c>
      <c r="H670" s="32">
        <v>200000</v>
      </c>
      <c r="I670" s="33">
        <v>0.125</v>
      </c>
      <c r="J670" s="32">
        <f t="shared" si="10"/>
        <v>175000</v>
      </c>
      <c r="K670" s="3">
        <v>1.7190000000000001</v>
      </c>
      <c r="L670" s="2">
        <v>9</v>
      </c>
      <c r="M670" t="s">
        <v>9</v>
      </c>
      <c r="N670" t="s">
        <v>10</v>
      </c>
      <c r="O670" t="s">
        <v>9</v>
      </c>
      <c r="P670" t="s">
        <v>10</v>
      </c>
      <c r="Q670" t="s">
        <v>10</v>
      </c>
      <c r="S670" s="2" t="s">
        <v>158</v>
      </c>
      <c r="T670" s="31" t="s">
        <v>2309</v>
      </c>
    </row>
    <row r="671" spans="1:20" x14ac:dyDescent="0.35">
      <c r="A671" s="34" t="s">
        <v>2308</v>
      </c>
      <c r="B671" s="2">
        <v>8</v>
      </c>
      <c r="C671" t="s">
        <v>2303</v>
      </c>
      <c r="E671" t="s">
        <v>39</v>
      </c>
      <c r="F671" t="s">
        <v>2307</v>
      </c>
      <c r="G671" t="s">
        <v>2306</v>
      </c>
      <c r="H671" s="32">
        <v>20000</v>
      </c>
      <c r="I671" s="33">
        <v>0.125</v>
      </c>
      <c r="J671" s="32">
        <f t="shared" si="10"/>
        <v>17500</v>
      </c>
      <c r="K671" s="3">
        <v>0.218</v>
      </c>
      <c r="L671" s="2">
        <v>9</v>
      </c>
      <c r="M671" t="s">
        <v>9</v>
      </c>
      <c r="N671" t="s">
        <v>10</v>
      </c>
      <c r="O671" t="s">
        <v>9</v>
      </c>
      <c r="P671" t="s">
        <v>10</v>
      </c>
      <c r="Q671" t="s">
        <v>10</v>
      </c>
      <c r="S671" s="2" t="s">
        <v>155</v>
      </c>
      <c r="T671" s="31" t="s">
        <v>2305</v>
      </c>
    </row>
    <row r="672" spans="1:20" ht="29" x14ac:dyDescent="0.35">
      <c r="A672" s="34" t="s">
        <v>2304</v>
      </c>
      <c r="B672" s="2">
        <v>8</v>
      </c>
      <c r="C672" t="s">
        <v>2303</v>
      </c>
      <c r="E672" t="s">
        <v>39</v>
      </c>
      <c r="F672" t="s">
        <v>2302</v>
      </c>
      <c r="G672" t="s">
        <v>2301</v>
      </c>
      <c r="H672" s="32">
        <v>275000</v>
      </c>
      <c r="I672" s="33">
        <v>0.125</v>
      </c>
      <c r="J672" s="32">
        <f t="shared" si="10"/>
        <v>240625</v>
      </c>
      <c r="K672" s="3">
        <v>3.59</v>
      </c>
      <c r="L672" s="2">
        <v>9</v>
      </c>
      <c r="M672" t="s">
        <v>9</v>
      </c>
      <c r="N672" t="s">
        <v>10</v>
      </c>
      <c r="O672" t="s">
        <v>9</v>
      </c>
      <c r="P672" t="s">
        <v>10</v>
      </c>
      <c r="Q672" t="s">
        <v>10</v>
      </c>
      <c r="S672" s="2" t="s">
        <v>168</v>
      </c>
      <c r="T672" s="31" t="s">
        <v>2300</v>
      </c>
    </row>
    <row r="673" spans="1:20" ht="29" x14ac:dyDescent="0.35">
      <c r="A673" s="34" t="s">
        <v>2299</v>
      </c>
      <c r="B673" s="2">
        <v>2</v>
      </c>
      <c r="C673" t="s">
        <v>2298</v>
      </c>
      <c r="E673" t="s">
        <v>39</v>
      </c>
      <c r="F673" t="s">
        <v>2297</v>
      </c>
      <c r="G673" t="s">
        <v>1324</v>
      </c>
      <c r="H673" s="32">
        <v>500000</v>
      </c>
      <c r="I673" s="33">
        <v>0.15</v>
      </c>
      <c r="J673" s="32">
        <f t="shared" si="10"/>
        <v>425000</v>
      </c>
      <c r="K673" s="3">
        <v>5.7530000000000001</v>
      </c>
      <c r="L673" s="2">
        <v>9</v>
      </c>
      <c r="M673" t="s">
        <v>9</v>
      </c>
      <c r="N673" t="s">
        <v>10</v>
      </c>
      <c r="O673" t="s">
        <v>10</v>
      </c>
      <c r="P673" t="s">
        <v>10</v>
      </c>
      <c r="Q673" t="s">
        <v>10</v>
      </c>
      <c r="T673" s="35" t="s">
        <v>4982</v>
      </c>
    </row>
    <row r="674" spans="1:20" x14ac:dyDescent="0.35">
      <c r="A674" s="34" t="s">
        <v>2296</v>
      </c>
      <c r="B674" s="2">
        <v>7</v>
      </c>
      <c r="C674" t="s">
        <v>2267</v>
      </c>
      <c r="E674" t="s">
        <v>39</v>
      </c>
      <c r="F674" t="s">
        <v>2295</v>
      </c>
      <c r="G674" t="s">
        <v>2294</v>
      </c>
      <c r="H674" s="32">
        <v>60000</v>
      </c>
      <c r="I674" s="33">
        <v>0.17499999999999999</v>
      </c>
      <c r="J674" s="32">
        <f t="shared" si="10"/>
        <v>49500</v>
      </c>
      <c r="K674" s="3">
        <v>0.58799999999999997</v>
      </c>
      <c r="L674" s="2">
        <v>10</v>
      </c>
      <c r="M674" t="s">
        <v>9</v>
      </c>
      <c r="N674" t="s">
        <v>10</v>
      </c>
      <c r="O674" t="s">
        <v>10</v>
      </c>
      <c r="P674" t="s">
        <v>10</v>
      </c>
      <c r="Q674" t="s">
        <v>10</v>
      </c>
      <c r="S674" s="2" t="s">
        <v>158</v>
      </c>
      <c r="T674" s="31" t="s">
        <v>2293</v>
      </c>
    </row>
    <row r="675" spans="1:20" x14ac:dyDescent="0.35">
      <c r="A675" s="34" t="s">
        <v>2292</v>
      </c>
      <c r="B675" s="2">
        <v>7</v>
      </c>
      <c r="C675" t="s">
        <v>2267</v>
      </c>
      <c r="E675" t="s">
        <v>39</v>
      </c>
      <c r="F675" t="s">
        <v>2291</v>
      </c>
      <c r="G675" t="s">
        <v>2290</v>
      </c>
      <c r="H675" s="32">
        <v>120000</v>
      </c>
      <c r="I675" s="33">
        <v>0.17499999999999999</v>
      </c>
      <c r="J675" s="32">
        <f t="shared" si="10"/>
        <v>99000</v>
      </c>
      <c r="K675" s="3">
        <v>0.98</v>
      </c>
      <c r="L675" s="2">
        <v>10</v>
      </c>
      <c r="M675" t="s">
        <v>9</v>
      </c>
      <c r="N675" t="s">
        <v>10</v>
      </c>
      <c r="O675" t="s">
        <v>10</v>
      </c>
      <c r="P675" t="s">
        <v>10</v>
      </c>
      <c r="Q675" t="s">
        <v>10</v>
      </c>
      <c r="S675" s="2" t="s">
        <v>163</v>
      </c>
      <c r="T675" s="31" t="s">
        <v>2289</v>
      </c>
    </row>
    <row r="676" spans="1:20" x14ac:dyDescent="0.35">
      <c r="A676" s="34" t="s">
        <v>2288</v>
      </c>
      <c r="B676" s="2">
        <v>7</v>
      </c>
      <c r="C676" t="s">
        <v>2267</v>
      </c>
      <c r="E676" t="s">
        <v>39</v>
      </c>
      <c r="F676" t="s">
        <v>2287</v>
      </c>
      <c r="G676" t="s">
        <v>2286</v>
      </c>
      <c r="H676" s="32">
        <v>360000</v>
      </c>
      <c r="I676" s="33">
        <v>0.17499999999999999</v>
      </c>
      <c r="J676" s="32">
        <f t="shared" si="10"/>
        <v>297000</v>
      </c>
      <c r="K676" s="3">
        <v>3.11</v>
      </c>
      <c r="L676" s="2">
        <v>10</v>
      </c>
      <c r="M676" t="s">
        <v>9</v>
      </c>
      <c r="N676" t="s">
        <v>10</v>
      </c>
      <c r="O676" t="s">
        <v>10</v>
      </c>
      <c r="P676" t="s">
        <v>10</v>
      </c>
      <c r="Q676" t="s">
        <v>10</v>
      </c>
      <c r="S676" s="2" t="s">
        <v>187</v>
      </c>
      <c r="T676" s="31" t="s">
        <v>2285</v>
      </c>
    </row>
    <row r="677" spans="1:20" x14ac:dyDescent="0.35">
      <c r="A677" s="34" t="s">
        <v>2284</v>
      </c>
      <c r="B677" s="2">
        <v>7</v>
      </c>
      <c r="C677" t="s">
        <v>2267</v>
      </c>
      <c r="E677" t="s">
        <v>39</v>
      </c>
      <c r="F677" t="s">
        <v>2283</v>
      </c>
      <c r="G677" t="s">
        <v>2282</v>
      </c>
      <c r="H677" s="32">
        <v>460000</v>
      </c>
      <c r="I677" s="33">
        <v>0.17499999999999999</v>
      </c>
      <c r="J677" s="32">
        <f t="shared" si="10"/>
        <v>379500</v>
      </c>
      <c r="K677" s="3">
        <v>3.86</v>
      </c>
      <c r="L677" s="2">
        <v>10</v>
      </c>
      <c r="M677" t="s">
        <v>9</v>
      </c>
      <c r="N677" t="s">
        <v>10</v>
      </c>
      <c r="O677" t="s">
        <v>10</v>
      </c>
      <c r="P677" t="s">
        <v>10</v>
      </c>
      <c r="Q677" t="s">
        <v>10</v>
      </c>
      <c r="S677" s="2" t="s">
        <v>145</v>
      </c>
      <c r="T677" s="31" t="s">
        <v>2281</v>
      </c>
    </row>
    <row r="678" spans="1:20" x14ac:dyDescent="0.35">
      <c r="A678" s="34" t="s">
        <v>2280</v>
      </c>
      <c r="B678" s="2">
        <v>7</v>
      </c>
      <c r="C678" t="s">
        <v>2267</v>
      </c>
      <c r="E678" t="s">
        <v>39</v>
      </c>
      <c r="F678" t="s">
        <v>2279</v>
      </c>
      <c r="G678" t="s">
        <v>2278</v>
      </c>
      <c r="H678" s="32">
        <v>100000</v>
      </c>
      <c r="I678" s="33">
        <v>0.17499999999999999</v>
      </c>
      <c r="J678" s="32">
        <f t="shared" si="10"/>
        <v>82500</v>
      </c>
      <c r="K678" s="3">
        <v>0.68700000000000006</v>
      </c>
      <c r="L678" s="2">
        <v>9</v>
      </c>
      <c r="M678" t="s">
        <v>9</v>
      </c>
      <c r="N678" t="s">
        <v>10</v>
      </c>
      <c r="O678" t="s">
        <v>10</v>
      </c>
      <c r="P678" t="s">
        <v>10</v>
      </c>
      <c r="Q678" t="s">
        <v>10</v>
      </c>
      <c r="T678" s="31" t="s">
        <v>2277</v>
      </c>
    </row>
    <row r="679" spans="1:20" x14ac:dyDescent="0.35">
      <c r="A679" s="34" t="s">
        <v>2276</v>
      </c>
      <c r="B679" s="2">
        <v>7</v>
      </c>
      <c r="C679" t="s">
        <v>2267</v>
      </c>
      <c r="E679" t="s">
        <v>39</v>
      </c>
      <c r="F679" t="s">
        <v>2275</v>
      </c>
      <c r="G679" t="s">
        <v>2274</v>
      </c>
      <c r="H679" s="32">
        <v>270000</v>
      </c>
      <c r="I679" s="33">
        <v>0.17499999999999999</v>
      </c>
      <c r="J679" s="32">
        <f t="shared" si="10"/>
        <v>222750</v>
      </c>
      <c r="K679" s="3">
        <v>2.5</v>
      </c>
      <c r="L679" s="2">
        <v>9</v>
      </c>
      <c r="M679" t="s">
        <v>9</v>
      </c>
      <c r="N679" t="s">
        <v>10</v>
      </c>
      <c r="O679" t="s">
        <v>10</v>
      </c>
      <c r="P679" t="s">
        <v>10</v>
      </c>
      <c r="Q679" t="s">
        <v>10</v>
      </c>
      <c r="T679" s="31" t="s">
        <v>2273</v>
      </c>
    </row>
    <row r="680" spans="1:20" x14ac:dyDescent="0.35">
      <c r="A680" s="34" t="s">
        <v>2272</v>
      </c>
      <c r="B680" s="2">
        <v>7</v>
      </c>
      <c r="C680" t="s">
        <v>2267</v>
      </c>
      <c r="E680" t="s">
        <v>39</v>
      </c>
      <c r="F680" t="s">
        <v>2271</v>
      </c>
      <c r="G680" t="s">
        <v>2270</v>
      </c>
      <c r="H680" s="32">
        <v>40000</v>
      </c>
      <c r="I680" s="33">
        <v>0.17499999999999999</v>
      </c>
      <c r="J680" s="32">
        <f t="shared" si="10"/>
        <v>33000</v>
      </c>
      <c r="K680" s="3">
        <v>0.70499999999999996</v>
      </c>
      <c r="L680" s="2">
        <v>9</v>
      </c>
      <c r="M680" t="s">
        <v>9</v>
      </c>
      <c r="N680" t="s">
        <v>10</v>
      </c>
      <c r="O680" t="s">
        <v>10</v>
      </c>
      <c r="P680" t="s">
        <v>10</v>
      </c>
      <c r="Q680" t="s">
        <v>10</v>
      </c>
      <c r="T680" s="31" t="s">
        <v>2269</v>
      </c>
    </row>
    <row r="681" spans="1:20" x14ac:dyDescent="0.35">
      <c r="A681" s="34" t="s">
        <v>2268</v>
      </c>
      <c r="B681" s="2">
        <v>7</v>
      </c>
      <c r="C681" t="s">
        <v>2267</v>
      </c>
      <c r="E681" t="s">
        <v>39</v>
      </c>
      <c r="F681" t="s">
        <v>2266</v>
      </c>
      <c r="G681" t="s">
        <v>2265</v>
      </c>
      <c r="H681" s="32">
        <v>15000</v>
      </c>
      <c r="I681" s="33">
        <v>0.17499999999999999</v>
      </c>
      <c r="J681" s="32">
        <f t="shared" si="10"/>
        <v>12375</v>
      </c>
      <c r="K681" s="3">
        <v>0.25600000000000001</v>
      </c>
      <c r="L681" s="2">
        <v>9</v>
      </c>
      <c r="M681" t="s">
        <v>9</v>
      </c>
      <c r="N681" t="s">
        <v>10</v>
      </c>
      <c r="O681" t="s">
        <v>10</v>
      </c>
      <c r="P681" t="s">
        <v>10</v>
      </c>
      <c r="Q681" t="s">
        <v>10</v>
      </c>
      <c r="T681" s="31" t="s">
        <v>2264</v>
      </c>
    </row>
    <row r="682" spans="1:20" x14ac:dyDescent="0.35">
      <c r="A682" s="34" t="s">
        <v>2263</v>
      </c>
      <c r="B682" s="2">
        <v>11</v>
      </c>
      <c r="C682" t="s">
        <v>2211</v>
      </c>
      <c r="E682" t="s">
        <v>39</v>
      </c>
      <c r="F682" t="s">
        <v>2262</v>
      </c>
      <c r="G682" t="s">
        <v>2261</v>
      </c>
      <c r="H682" s="32">
        <v>58367</v>
      </c>
      <c r="I682" s="33">
        <v>0.125</v>
      </c>
      <c r="J682" s="32">
        <f t="shared" si="10"/>
        <v>51071.125</v>
      </c>
      <c r="K682" s="3">
        <v>0.35099999999999998</v>
      </c>
      <c r="L682" s="2">
        <v>10</v>
      </c>
      <c r="M682" t="s">
        <v>9</v>
      </c>
      <c r="N682" t="s">
        <v>10</v>
      </c>
      <c r="O682" t="s">
        <v>10</v>
      </c>
      <c r="P682" t="s">
        <v>10</v>
      </c>
      <c r="Q682" t="s">
        <v>10</v>
      </c>
      <c r="S682" s="2" t="s">
        <v>250</v>
      </c>
      <c r="T682" s="31" t="s">
        <v>2260</v>
      </c>
    </row>
    <row r="683" spans="1:20" x14ac:dyDescent="0.35">
      <c r="A683" s="34" t="s">
        <v>2259</v>
      </c>
      <c r="B683" s="2">
        <v>11</v>
      </c>
      <c r="C683" t="s">
        <v>2211</v>
      </c>
      <c r="E683" t="s">
        <v>39</v>
      </c>
      <c r="F683" t="s">
        <v>2258</v>
      </c>
      <c r="G683" t="s">
        <v>2257</v>
      </c>
      <c r="H683" s="32">
        <v>83067</v>
      </c>
      <c r="I683" s="33">
        <v>0.125</v>
      </c>
      <c r="J683" s="32">
        <f t="shared" si="10"/>
        <v>72683.625</v>
      </c>
      <c r="K683" s="3">
        <v>0.5</v>
      </c>
      <c r="L683" s="2">
        <v>10</v>
      </c>
      <c r="M683" t="s">
        <v>9</v>
      </c>
      <c r="N683" t="s">
        <v>10</v>
      </c>
      <c r="O683" t="s">
        <v>10</v>
      </c>
      <c r="P683" t="s">
        <v>10</v>
      </c>
      <c r="Q683" t="s">
        <v>10</v>
      </c>
      <c r="S683" s="2" t="s">
        <v>120</v>
      </c>
      <c r="T683" s="31" t="s">
        <v>2256</v>
      </c>
    </row>
    <row r="684" spans="1:20" x14ac:dyDescent="0.35">
      <c r="A684" s="34" t="s">
        <v>2255</v>
      </c>
      <c r="B684" s="2">
        <v>11</v>
      </c>
      <c r="C684" t="s">
        <v>2211</v>
      </c>
      <c r="E684" t="s">
        <v>39</v>
      </c>
      <c r="F684" t="s">
        <v>2254</v>
      </c>
      <c r="G684" t="s">
        <v>2253</v>
      </c>
      <c r="H684" s="32">
        <v>166135</v>
      </c>
      <c r="I684" s="33">
        <v>0.125</v>
      </c>
      <c r="J684" s="32">
        <f t="shared" si="10"/>
        <v>145368.125</v>
      </c>
      <c r="K684" s="3">
        <v>1.036</v>
      </c>
      <c r="L684" s="2">
        <v>10</v>
      </c>
      <c r="M684" t="s">
        <v>9</v>
      </c>
      <c r="N684" t="s">
        <v>10</v>
      </c>
      <c r="O684" t="s">
        <v>10</v>
      </c>
      <c r="P684" t="s">
        <v>10</v>
      </c>
      <c r="Q684" t="s">
        <v>10</v>
      </c>
      <c r="S684" s="2" t="s">
        <v>140</v>
      </c>
      <c r="T684" s="31" t="s">
        <v>2249</v>
      </c>
    </row>
    <row r="685" spans="1:20" x14ac:dyDescent="0.35">
      <c r="A685" s="34" t="s">
        <v>2252</v>
      </c>
      <c r="B685" s="2">
        <v>11</v>
      </c>
      <c r="C685" t="s">
        <v>2211</v>
      </c>
      <c r="E685" t="s">
        <v>39</v>
      </c>
      <c r="F685" t="s">
        <v>2251</v>
      </c>
      <c r="G685" t="s">
        <v>2250</v>
      </c>
      <c r="H685" s="32">
        <v>31465</v>
      </c>
      <c r="I685" s="33">
        <v>0.125</v>
      </c>
      <c r="J685" s="32">
        <f t="shared" si="10"/>
        <v>27531.875</v>
      </c>
      <c r="K685" s="3">
        <v>0.21099999999999999</v>
      </c>
      <c r="L685" s="2">
        <v>10</v>
      </c>
      <c r="M685" t="s">
        <v>9</v>
      </c>
      <c r="N685" t="s">
        <v>10</v>
      </c>
      <c r="O685" t="s">
        <v>10</v>
      </c>
      <c r="P685" t="s">
        <v>10</v>
      </c>
      <c r="Q685" t="s">
        <v>10</v>
      </c>
      <c r="S685" s="2" t="s">
        <v>130</v>
      </c>
      <c r="T685" s="31" t="s">
        <v>2249</v>
      </c>
    </row>
    <row r="686" spans="1:20" x14ac:dyDescent="0.35">
      <c r="A686" s="34" t="s">
        <v>2248</v>
      </c>
      <c r="B686" s="2">
        <v>11</v>
      </c>
      <c r="C686" t="s">
        <v>2211</v>
      </c>
      <c r="E686" t="s">
        <v>39</v>
      </c>
      <c r="F686" t="s">
        <v>2247</v>
      </c>
      <c r="G686" t="s">
        <v>2246</v>
      </c>
      <c r="H686" s="32">
        <v>53962.8</v>
      </c>
      <c r="I686" s="33">
        <v>0.125</v>
      </c>
      <c r="J686" s="32">
        <f t="shared" si="10"/>
        <v>47217.450000000004</v>
      </c>
      <c r="K686" s="3">
        <v>0.32500000000000001</v>
      </c>
      <c r="L686" s="2">
        <v>10</v>
      </c>
      <c r="M686" t="s">
        <v>9</v>
      </c>
      <c r="N686" t="s">
        <v>10</v>
      </c>
      <c r="O686" t="s">
        <v>10</v>
      </c>
      <c r="P686" t="s">
        <v>10</v>
      </c>
      <c r="Q686" t="s">
        <v>10</v>
      </c>
      <c r="S686" s="2" t="s">
        <v>163</v>
      </c>
      <c r="T686" s="31" t="s">
        <v>2245</v>
      </c>
    </row>
    <row r="687" spans="1:20" x14ac:dyDescent="0.35">
      <c r="A687" s="34" t="s">
        <v>2244</v>
      </c>
      <c r="B687" s="2">
        <v>11</v>
      </c>
      <c r="C687" t="s">
        <v>2211</v>
      </c>
      <c r="E687" t="s">
        <v>39</v>
      </c>
      <c r="F687" t="s">
        <v>2243</v>
      </c>
      <c r="G687" t="s">
        <v>2242</v>
      </c>
      <c r="H687" s="32">
        <v>166135</v>
      </c>
      <c r="I687" s="33">
        <v>0.125</v>
      </c>
      <c r="J687" s="32">
        <f t="shared" si="10"/>
        <v>145368.125</v>
      </c>
      <c r="K687" s="3">
        <v>0.78200000000000003</v>
      </c>
      <c r="L687" s="2">
        <v>10</v>
      </c>
      <c r="M687" t="s">
        <v>9</v>
      </c>
      <c r="N687" t="s">
        <v>10</v>
      </c>
      <c r="O687" t="s">
        <v>10</v>
      </c>
      <c r="P687" t="s">
        <v>10</v>
      </c>
      <c r="Q687" t="s">
        <v>10</v>
      </c>
      <c r="S687" s="2" t="s">
        <v>158</v>
      </c>
      <c r="T687" s="31" t="s">
        <v>2241</v>
      </c>
    </row>
    <row r="688" spans="1:20" x14ac:dyDescent="0.35">
      <c r="A688" s="34" t="s">
        <v>2240</v>
      </c>
      <c r="B688" s="2">
        <v>11</v>
      </c>
      <c r="C688" t="s">
        <v>2211</v>
      </c>
      <c r="E688" t="s">
        <v>39</v>
      </c>
      <c r="F688" t="s">
        <v>2239</v>
      </c>
      <c r="G688" t="s">
        <v>2238</v>
      </c>
      <c r="H688" s="32">
        <v>194390</v>
      </c>
      <c r="I688" s="33">
        <v>0.125</v>
      </c>
      <c r="J688" s="32">
        <f t="shared" si="10"/>
        <v>170091.25</v>
      </c>
      <c r="K688" s="3">
        <v>1.17</v>
      </c>
      <c r="L688" s="2">
        <v>10</v>
      </c>
      <c r="M688" t="s">
        <v>9</v>
      </c>
      <c r="N688" t="s">
        <v>10</v>
      </c>
      <c r="O688" t="s">
        <v>10</v>
      </c>
      <c r="P688" t="s">
        <v>10</v>
      </c>
      <c r="Q688" t="s">
        <v>10</v>
      </c>
      <c r="S688" s="2" t="s">
        <v>155</v>
      </c>
      <c r="T688" s="31" t="s">
        <v>2237</v>
      </c>
    </row>
    <row r="689" spans="1:20" x14ac:dyDescent="0.35">
      <c r="A689" s="34" t="s">
        <v>2236</v>
      </c>
      <c r="B689" s="2">
        <v>11</v>
      </c>
      <c r="C689" t="s">
        <v>2211</v>
      </c>
      <c r="E689" t="s">
        <v>39</v>
      </c>
      <c r="F689" t="s">
        <v>2235</v>
      </c>
      <c r="G689" t="s">
        <v>2234</v>
      </c>
      <c r="H689" s="32">
        <v>265816</v>
      </c>
      <c r="I689" s="33">
        <v>0.125</v>
      </c>
      <c r="J689" s="32">
        <f t="shared" si="10"/>
        <v>232589</v>
      </c>
      <c r="K689" s="3">
        <v>1.6</v>
      </c>
      <c r="L689" s="2">
        <v>10</v>
      </c>
      <c r="M689" t="s">
        <v>9</v>
      </c>
      <c r="N689" t="s">
        <v>10</v>
      </c>
      <c r="O689" t="s">
        <v>10</v>
      </c>
      <c r="P689" t="s">
        <v>10</v>
      </c>
      <c r="Q689" t="s">
        <v>10</v>
      </c>
      <c r="S689" s="2" t="s">
        <v>187</v>
      </c>
      <c r="T689" s="31" t="s">
        <v>2233</v>
      </c>
    </row>
    <row r="690" spans="1:20" x14ac:dyDescent="0.35">
      <c r="A690" s="34" t="s">
        <v>2232</v>
      </c>
      <c r="B690" s="2">
        <v>11</v>
      </c>
      <c r="C690" t="s">
        <v>2211</v>
      </c>
      <c r="E690" t="s">
        <v>39</v>
      </c>
      <c r="F690" t="s">
        <v>2231</v>
      </c>
      <c r="G690" t="s">
        <v>2230</v>
      </c>
      <c r="H690" s="32">
        <v>282429</v>
      </c>
      <c r="I690" s="33">
        <v>0.125</v>
      </c>
      <c r="J690" s="32">
        <f t="shared" si="10"/>
        <v>247125.375</v>
      </c>
      <c r="K690" s="3">
        <v>1.593</v>
      </c>
      <c r="L690" s="2">
        <v>10</v>
      </c>
      <c r="M690" t="s">
        <v>9</v>
      </c>
      <c r="N690" t="s">
        <v>10</v>
      </c>
      <c r="O690" t="s">
        <v>10</v>
      </c>
      <c r="P690" t="s">
        <v>10</v>
      </c>
      <c r="Q690" t="s">
        <v>10</v>
      </c>
      <c r="S690" s="2" t="s">
        <v>145</v>
      </c>
      <c r="T690" s="31" t="s">
        <v>2229</v>
      </c>
    </row>
    <row r="691" spans="1:20" x14ac:dyDescent="0.35">
      <c r="A691" s="34" t="s">
        <v>2228</v>
      </c>
      <c r="B691" s="2">
        <v>11</v>
      </c>
      <c r="C691" t="s">
        <v>2211</v>
      </c>
      <c r="E691" t="s">
        <v>39</v>
      </c>
      <c r="F691" t="s">
        <v>2227</v>
      </c>
      <c r="G691" t="s">
        <v>2226</v>
      </c>
      <c r="H691" s="32">
        <v>213206</v>
      </c>
      <c r="I691" s="33">
        <v>0.125</v>
      </c>
      <c r="J691" s="32">
        <f t="shared" si="10"/>
        <v>186555.25</v>
      </c>
      <c r="K691" s="3">
        <v>1.284</v>
      </c>
      <c r="L691" s="2">
        <v>10</v>
      </c>
      <c r="M691" t="s">
        <v>9</v>
      </c>
      <c r="N691" t="s">
        <v>10</v>
      </c>
      <c r="O691" t="s">
        <v>10</v>
      </c>
      <c r="P691" t="s">
        <v>10</v>
      </c>
      <c r="Q691" t="s">
        <v>10</v>
      </c>
      <c r="S691" s="2" t="s">
        <v>150</v>
      </c>
      <c r="T691" s="31" t="s">
        <v>2225</v>
      </c>
    </row>
    <row r="692" spans="1:20" x14ac:dyDescent="0.35">
      <c r="A692" s="34" t="s">
        <v>2224</v>
      </c>
      <c r="B692" s="2">
        <v>11</v>
      </c>
      <c r="C692" t="s">
        <v>2211</v>
      </c>
      <c r="E692" t="s">
        <v>39</v>
      </c>
      <c r="F692" t="s">
        <v>2223</v>
      </c>
      <c r="G692" t="s">
        <v>2222</v>
      </c>
      <c r="H692" s="32">
        <v>16613</v>
      </c>
      <c r="I692" s="33">
        <v>0.125</v>
      </c>
      <c r="J692" s="32">
        <f t="shared" si="10"/>
        <v>14536.375</v>
      </c>
      <c r="K692" s="3">
        <v>0.16200000000000001</v>
      </c>
      <c r="L692" s="2">
        <v>10</v>
      </c>
      <c r="M692" t="s">
        <v>9</v>
      </c>
      <c r="N692" t="s">
        <v>10</v>
      </c>
      <c r="O692" t="s">
        <v>10</v>
      </c>
      <c r="P692" t="s">
        <v>10</v>
      </c>
      <c r="Q692" t="s">
        <v>10</v>
      </c>
      <c r="S692" s="2" t="s">
        <v>135</v>
      </c>
      <c r="T692" s="31" t="s">
        <v>2221</v>
      </c>
    </row>
    <row r="693" spans="1:20" x14ac:dyDescent="0.35">
      <c r="A693" s="34" t="s">
        <v>2220</v>
      </c>
      <c r="B693" s="2">
        <v>11</v>
      </c>
      <c r="C693" t="s">
        <v>2211</v>
      </c>
      <c r="E693" t="s">
        <v>39</v>
      </c>
      <c r="F693" t="s">
        <v>2219</v>
      </c>
      <c r="G693" t="s">
        <v>2218</v>
      </c>
      <c r="H693" s="32">
        <v>16613</v>
      </c>
      <c r="I693" s="33">
        <v>0.125</v>
      </c>
      <c r="J693" s="32">
        <f t="shared" si="10"/>
        <v>14536.375</v>
      </c>
      <c r="K693" s="3">
        <v>0.1</v>
      </c>
      <c r="L693" s="2">
        <v>10</v>
      </c>
      <c r="M693" t="s">
        <v>9</v>
      </c>
      <c r="N693" t="s">
        <v>10</v>
      </c>
      <c r="O693" t="s">
        <v>10</v>
      </c>
      <c r="P693" t="s">
        <v>10</v>
      </c>
      <c r="Q693" t="s">
        <v>10</v>
      </c>
      <c r="S693" s="2" t="s">
        <v>168</v>
      </c>
      <c r="T693" s="31" t="s">
        <v>2217</v>
      </c>
    </row>
    <row r="694" spans="1:20" x14ac:dyDescent="0.35">
      <c r="A694" s="34" t="s">
        <v>2216</v>
      </c>
      <c r="B694" s="2">
        <v>11</v>
      </c>
      <c r="C694" t="s">
        <v>2211</v>
      </c>
      <c r="E694" t="s">
        <v>39</v>
      </c>
      <c r="F694" t="s">
        <v>2215</v>
      </c>
      <c r="G694" t="s">
        <v>2214</v>
      </c>
      <c r="H694" s="32">
        <v>10005</v>
      </c>
      <c r="I694" s="33">
        <v>0.125</v>
      </c>
      <c r="J694" s="32">
        <f t="shared" si="10"/>
        <v>8754.375</v>
      </c>
      <c r="K694" s="3">
        <v>0.06</v>
      </c>
      <c r="L694" s="2">
        <v>10</v>
      </c>
      <c r="M694" t="s">
        <v>9</v>
      </c>
      <c r="N694" t="s">
        <v>10</v>
      </c>
      <c r="O694" t="s">
        <v>10</v>
      </c>
      <c r="P694" t="s">
        <v>10</v>
      </c>
      <c r="Q694" t="s">
        <v>10</v>
      </c>
      <c r="S694" s="2" t="s">
        <v>408</v>
      </c>
      <c r="T694" s="31" t="s">
        <v>2213</v>
      </c>
    </row>
    <row r="695" spans="1:20" x14ac:dyDescent="0.35">
      <c r="A695" s="34" t="s">
        <v>2212</v>
      </c>
      <c r="B695" s="2">
        <v>11</v>
      </c>
      <c r="C695" t="s">
        <v>2211</v>
      </c>
      <c r="E695" t="s">
        <v>39</v>
      </c>
      <c r="F695" t="s">
        <v>2210</v>
      </c>
      <c r="G695" t="s">
        <v>2209</v>
      </c>
      <c r="H695" s="32">
        <v>166135</v>
      </c>
      <c r="I695" s="33">
        <v>0.125</v>
      </c>
      <c r="J695" s="32">
        <f t="shared" si="10"/>
        <v>145368.125</v>
      </c>
      <c r="K695" s="3">
        <v>0.91800000000000004</v>
      </c>
      <c r="L695" s="2">
        <v>10</v>
      </c>
      <c r="M695" t="s">
        <v>9</v>
      </c>
      <c r="N695" t="s">
        <v>10</v>
      </c>
      <c r="O695" t="s">
        <v>10</v>
      </c>
      <c r="P695" t="s">
        <v>10</v>
      </c>
      <c r="Q695" t="s">
        <v>10</v>
      </c>
      <c r="S695" s="2" t="s">
        <v>237</v>
      </c>
      <c r="T695" s="31" t="s">
        <v>2208</v>
      </c>
    </row>
    <row r="696" spans="1:20" x14ac:dyDescent="0.35">
      <c r="A696" s="34" t="s">
        <v>2207</v>
      </c>
      <c r="B696" s="2">
        <v>1</v>
      </c>
      <c r="C696" t="s">
        <v>2186</v>
      </c>
      <c r="E696" t="s">
        <v>39</v>
      </c>
      <c r="F696" t="s">
        <v>2206</v>
      </c>
      <c r="G696" t="s">
        <v>2205</v>
      </c>
      <c r="H696" s="32">
        <v>329000</v>
      </c>
      <c r="I696" s="33">
        <v>0.1</v>
      </c>
      <c r="J696" s="32">
        <f t="shared" si="10"/>
        <v>296100</v>
      </c>
      <c r="K696" s="3">
        <v>3.2349999999999999</v>
      </c>
      <c r="L696" s="2">
        <v>8</v>
      </c>
      <c r="T696" s="31" t="s">
        <v>2204</v>
      </c>
    </row>
    <row r="697" spans="1:20" x14ac:dyDescent="0.35">
      <c r="A697" s="34" t="s">
        <v>2203</v>
      </c>
      <c r="B697" s="2">
        <v>1</v>
      </c>
      <c r="C697" t="s">
        <v>2186</v>
      </c>
      <c r="E697" t="s">
        <v>39</v>
      </c>
      <c r="F697" t="s">
        <v>2202</v>
      </c>
      <c r="G697" t="s">
        <v>2201</v>
      </c>
      <c r="H697" s="32">
        <v>203280</v>
      </c>
      <c r="I697" s="33">
        <v>0.1</v>
      </c>
      <c r="J697" s="32">
        <f t="shared" si="10"/>
        <v>182952</v>
      </c>
      <c r="K697" s="3">
        <v>1.9910000000000001</v>
      </c>
      <c r="L697" s="2">
        <v>8</v>
      </c>
      <c r="M697" t="s">
        <v>9</v>
      </c>
      <c r="N697" t="s">
        <v>10</v>
      </c>
      <c r="O697" t="s">
        <v>10</v>
      </c>
      <c r="P697" t="s">
        <v>10</v>
      </c>
      <c r="Q697" t="s">
        <v>10</v>
      </c>
      <c r="T697" s="31" t="s">
        <v>2200</v>
      </c>
    </row>
    <row r="698" spans="1:20" x14ac:dyDescent="0.35">
      <c r="A698" s="34" t="s">
        <v>2199</v>
      </c>
      <c r="B698" s="2">
        <v>1</v>
      </c>
      <c r="C698" t="s">
        <v>2186</v>
      </c>
      <c r="E698" t="s">
        <v>39</v>
      </c>
      <c r="F698" t="s">
        <v>2198</v>
      </c>
      <c r="G698" t="s">
        <v>2197</v>
      </c>
      <c r="H698" s="32">
        <v>195500</v>
      </c>
      <c r="I698" s="33">
        <v>0.1</v>
      </c>
      <c r="J698" s="32">
        <f t="shared" si="10"/>
        <v>175950</v>
      </c>
      <c r="K698" s="3">
        <v>1.679</v>
      </c>
      <c r="L698" s="2">
        <v>7</v>
      </c>
      <c r="M698" t="s">
        <v>9</v>
      </c>
      <c r="N698" t="s">
        <v>10</v>
      </c>
      <c r="O698" t="s">
        <v>9</v>
      </c>
      <c r="P698" t="s">
        <v>10</v>
      </c>
      <c r="Q698" t="s">
        <v>10</v>
      </c>
      <c r="T698" s="31" t="s">
        <v>2196</v>
      </c>
    </row>
    <row r="699" spans="1:20" x14ac:dyDescent="0.35">
      <c r="A699" s="34" t="s">
        <v>2195</v>
      </c>
      <c r="B699" s="2">
        <v>1</v>
      </c>
      <c r="C699" t="s">
        <v>2186</v>
      </c>
      <c r="E699" t="s">
        <v>39</v>
      </c>
      <c r="F699" t="s">
        <v>2194</v>
      </c>
      <c r="G699" t="s">
        <v>2193</v>
      </c>
      <c r="H699" s="32">
        <v>220355</v>
      </c>
      <c r="I699" s="33">
        <v>0.1</v>
      </c>
      <c r="J699" s="32">
        <f t="shared" si="10"/>
        <v>198319.5</v>
      </c>
      <c r="K699" s="3">
        <v>2.1680000000000001</v>
      </c>
      <c r="L699" s="2">
        <v>7</v>
      </c>
      <c r="M699" t="s">
        <v>9</v>
      </c>
      <c r="N699" t="s">
        <v>10</v>
      </c>
      <c r="O699" t="s">
        <v>9</v>
      </c>
      <c r="P699" t="s">
        <v>10</v>
      </c>
      <c r="Q699" t="s">
        <v>10</v>
      </c>
      <c r="T699" s="31" t="s">
        <v>2192</v>
      </c>
    </row>
    <row r="700" spans="1:20" x14ac:dyDescent="0.35">
      <c r="A700" s="34" t="s">
        <v>2191</v>
      </c>
      <c r="B700" s="2">
        <v>1</v>
      </c>
      <c r="C700" t="s">
        <v>2186</v>
      </c>
      <c r="E700" t="s">
        <v>39</v>
      </c>
      <c r="F700" t="s">
        <v>2190</v>
      </c>
      <c r="G700" t="s">
        <v>2189</v>
      </c>
      <c r="H700" s="32">
        <v>243900</v>
      </c>
      <c r="I700" s="33">
        <v>0.1</v>
      </c>
      <c r="J700" s="32">
        <f t="shared" si="10"/>
        <v>219510</v>
      </c>
      <c r="K700" s="3">
        <v>2.399</v>
      </c>
      <c r="L700" s="2">
        <v>7</v>
      </c>
      <c r="M700" t="s">
        <v>9</v>
      </c>
      <c r="N700" t="s">
        <v>10</v>
      </c>
      <c r="O700" t="s">
        <v>10</v>
      </c>
      <c r="P700" t="s">
        <v>10</v>
      </c>
      <c r="Q700" t="s">
        <v>10</v>
      </c>
      <c r="T700" s="31" t="s">
        <v>2188</v>
      </c>
    </row>
    <row r="701" spans="1:20" x14ac:dyDescent="0.35">
      <c r="A701" s="34" t="s">
        <v>2187</v>
      </c>
      <c r="B701" s="2">
        <v>1</v>
      </c>
      <c r="C701" t="s">
        <v>2186</v>
      </c>
      <c r="E701" t="s">
        <v>39</v>
      </c>
      <c r="F701" t="s">
        <v>2185</v>
      </c>
      <c r="G701" t="s">
        <v>2184</v>
      </c>
      <c r="H701" s="32">
        <v>132150</v>
      </c>
      <c r="I701" s="33">
        <v>0.1</v>
      </c>
      <c r="J701" s="32">
        <f t="shared" si="10"/>
        <v>118935</v>
      </c>
      <c r="K701" s="3">
        <v>0.6</v>
      </c>
      <c r="L701" s="2">
        <v>5</v>
      </c>
      <c r="M701" t="s">
        <v>9</v>
      </c>
      <c r="N701" t="s">
        <v>10</v>
      </c>
      <c r="O701" t="s">
        <v>10</v>
      </c>
      <c r="P701" t="s">
        <v>10</v>
      </c>
      <c r="Q701" t="s">
        <v>10</v>
      </c>
      <c r="T701" s="31" t="s">
        <v>2183</v>
      </c>
    </row>
    <row r="702" spans="1:20" x14ac:dyDescent="0.35">
      <c r="A702" s="34" t="s">
        <v>2182</v>
      </c>
      <c r="B702" s="2">
        <v>8</v>
      </c>
      <c r="C702" t="s">
        <v>2165</v>
      </c>
      <c r="E702" t="s">
        <v>39</v>
      </c>
      <c r="F702" t="s">
        <v>2169</v>
      </c>
      <c r="G702" t="s">
        <v>2168</v>
      </c>
      <c r="H702" s="32">
        <v>15866</v>
      </c>
      <c r="I702" s="33">
        <v>0.1</v>
      </c>
      <c r="J702" s="32">
        <f t="shared" si="10"/>
        <v>14279.4</v>
      </c>
      <c r="K702" s="3">
        <v>0.28100000000000003</v>
      </c>
      <c r="L702" s="2">
        <v>9</v>
      </c>
      <c r="M702" t="s">
        <v>9</v>
      </c>
      <c r="N702" t="s">
        <v>10</v>
      </c>
      <c r="O702" t="s">
        <v>10</v>
      </c>
      <c r="P702" t="s">
        <v>10</v>
      </c>
      <c r="Q702" t="s">
        <v>10</v>
      </c>
      <c r="T702" s="31" t="s">
        <v>2181</v>
      </c>
    </row>
    <row r="703" spans="1:20" x14ac:dyDescent="0.35">
      <c r="A703" s="34" t="s">
        <v>2180</v>
      </c>
      <c r="B703" s="2">
        <v>8</v>
      </c>
      <c r="C703" t="s">
        <v>2165</v>
      </c>
      <c r="E703" t="s">
        <v>39</v>
      </c>
      <c r="F703" t="s">
        <v>2179</v>
      </c>
      <c r="G703" t="s">
        <v>2178</v>
      </c>
      <c r="H703" s="32">
        <v>23741</v>
      </c>
      <c r="I703" s="33">
        <v>0.1</v>
      </c>
      <c r="J703" s="32">
        <f t="shared" si="10"/>
        <v>21366.9</v>
      </c>
      <c r="K703" s="3">
        <v>0.495</v>
      </c>
      <c r="L703" s="2">
        <v>9</v>
      </c>
      <c r="M703" t="s">
        <v>9</v>
      </c>
      <c r="N703" t="s">
        <v>10</v>
      </c>
      <c r="O703" t="s">
        <v>10</v>
      </c>
      <c r="P703" t="s">
        <v>10</v>
      </c>
      <c r="Q703" t="s">
        <v>10</v>
      </c>
      <c r="T703" s="31" t="s">
        <v>2177</v>
      </c>
    </row>
    <row r="704" spans="1:20" x14ac:dyDescent="0.35">
      <c r="A704" s="34" t="s">
        <v>2176</v>
      </c>
      <c r="B704" s="2">
        <v>8</v>
      </c>
      <c r="C704" t="s">
        <v>2165</v>
      </c>
      <c r="E704" t="s">
        <v>39</v>
      </c>
      <c r="F704" t="s">
        <v>2175</v>
      </c>
      <c r="G704" t="s">
        <v>2174</v>
      </c>
      <c r="H704" s="32">
        <v>114000</v>
      </c>
      <c r="I704" s="33">
        <v>0.1</v>
      </c>
      <c r="J704" s="32">
        <f t="shared" si="10"/>
        <v>102600</v>
      </c>
      <c r="K704" s="3">
        <v>1.6040000000000001</v>
      </c>
      <c r="L704" s="2">
        <v>9</v>
      </c>
      <c r="M704" t="s">
        <v>9</v>
      </c>
      <c r="N704" t="s">
        <v>10</v>
      </c>
      <c r="O704" t="s">
        <v>10</v>
      </c>
      <c r="P704" t="s">
        <v>10</v>
      </c>
      <c r="Q704" t="s">
        <v>10</v>
      </c>
      <c r="T704" s="31" t="s">
        <v>2173</v>
      </c>
    </row>
    <row r="705" spans="1:20" x14ac:dyDescent="0.35">
      <c r="A705" s="34" t="s">
        <v>2172</v>
      </c>
      <c r="B705" s="2">
        <v>8</v>
      </c>
      <c r="C705" t="s">
        <v>2165</v>
      </c>
      <c r="E705" t="s">
        <v>39</v>
      </c>
      <c r="F705" t="s">
        <v>2169</v>
      </c>
      <c r="G705" t="s">
        <v>2168</v>
      </c>
      <c r="H705" s="32">
        <v>3500</v>
      </c>
      <c r="I705" s="33">
        <v>0.1</v>
      </c>
      <c r="J705" s="32">
        <f t="shared" si="10"/>
        <v>3150</v>
      </c>
      <c r="K705" s="3">
        <v>4.7E-2</v>
      </c>
      <c r="L705" s="2">
        <v>8</v>
      </c>
      <c r="M705" t="s">
        <v>9</v>
      </c>
      <c r="N705" t="s">
        <v>10</v>
      </c>
      <c r="O705" t="s">
        <v>9</v>
      </c>
      <c r="P705" t="s">
        <v>10</v>
      </c>
      <c r="Q705" t="s">
        <v>10</v>
      </c>
      <c r="T705" s="31" t="s">
        <v>2171</v>
      </c>
    </row>
    <row r="706" spans="1:20" x14ac:dyDescent="0.35">
      <c r="A706" s="34" t="s">
        <v>2170</v>
      </c>
      <c r="B706" s="2">
        <v>8</v>
      </c>
      <c r="C706" t="s">
        <v>2165</v>
      </c>
      <c r="E706" t="s">
        <v>39</v>
      </c>
      <c r="F706" t="s">
        <v>2169</v>
      </c>
      <c r="G706" t="s">
        <v>2168</v>
      </c>
      <c r="H706" s="32">
        <v>1000</v>
      </c>
      <c r="I706" s="33">
        <v>0.1</v>
      </c>
      <c r="J706" s="32">
        <f t="shared" ref="J706:J769" si="11">SUM(H706-H706*I706)</f>
        <v>900</v>
      </c>
      <c r="K706" s="3">
        <v>0.1</v>
      </c>
      <c r="L706" s="2">
        <v>7</v>
      </c>
      <c r="M706" t="s">
        <v>10</v>
      </c>
      <c r="N706" t="s">
        <v>9</v>
      </c>
      <c r="O706" t="s">
        <v>10</v>
      </c>
      <c r="P706" t="s">
        <v>10</v>
      </c>
      <c r="Q706" t="s">
        <v>10</v>
      </c>
      <c r="T706" s="31" t="s">
        <v>2167</v>
      </c>
    </row>
    <row r="707" spans="1:20" x14ac:dyDescent="0.35">
      <c r="A707" s="34" t="s">
        <v>2166</v>
      </c>
      <c r="B707" s="2">
        <v>8</v>
      </c>
      <c r="C707" t="s">
        <v>2165</v>
      </c>
      <c r="E707" t="s">
        <v>39</v>
      </c>
      <c r="F707" t="s">
        <v>2164</v>
      </c>
      <c r="G707" t="s">
        <v>2163</v>
      </c>
      <c r="H707" s="32">
        <v>11280</v>
      </c>
      <c r="I707" s="33">
        <v>0.1</v>
      </c>
      <c r="J707" s="32">
        <f t="shared" si="11"/>
        <v>10152</v>
      </c>
      <c r="K707" s="3">
        <v>0.158</v>
      </c>
      <c r="L707" s="2">
        <v>6</v>
      </c>
      <c r="M707" t="s">
        <v>9</v>
      </c>
      <c r="N707" t="s">
        <v>10</v>
      </c>
      <c r="O707" t="s">
        <v>10</v>
      </c>
      <c r="P707" t="s">
        <v>10</v>
      </c>
      <c r="Q707" t="s">
        <v>10</v>
      </c>
      <c r="T707" s="31" t="s">
        <v>2162</v>
      </c>
    </row>
    <row r="708" spans="1:20" x14ac:dyDescent="0.35">
      <c r="A708" s="34" t="s">
        <v>2161</v>
      </c>
      <c r="B708" s="2">
        <v>2</v>
      </c>
      <c r="C708" t="s">
        <v>2152</v>
      </c>
      <c r="E708" t="s">
        <v>39</v>
      </c>
      <c r="F708" t="s">
        <v>2160</v>
      </c>
      <c r="G708" t="s">
        <v>2159</v>
      </c>
      <c r="H708" s="32">
        <v>160000</v>
      </c>
      <c r="I708" s="33">
        <v>0.2</v>
      </c>
      <c r="J708" s="32">
        <f t="shared" si="11"/>
        <v>128000</v>
      </c>
      <c r="K708" s="3">
        <v>1.9730000000000001</v>
      </c>
      <c r="L708" s="2">
        <v>10</v>
      </c>
      <c r="M708" t="s">
        <v>9</v>
      </c>
      <c r="O708" t="s">
        <v>10</v>
      </c>
      <c r="P708" t="s">
        <v>10</v>
      </c>
      <c r="Q708" t="s">
        <v>10</v>
      </c>
      <c r="S708" s="2" t="s">
        <v>158</v>
      </c>
      <c r="T708" s="31" t="s">
        <v>2158</v>
      </c>
    </row>
    <row r="709" spans="1:20" x14ac:dyDescent="0.35">
      <c r="A709" s="34" t="s">
        <v>2157</v>
      </c>
      <c r="B709" s="2">
        <v>2</v>
      </c>
      <c r="C709" t="s">
        <v>2152</v>
      </c>
      <c r="E709" t="s">
        <v>39</v>
      </c>
      <c r="F709" t="s">
        <v>2156</v>
      </c>
      <c r="G709" t="s">
        <v>2155</v>
      </c>
      <c r="H709" s="32">
        <v>107500</v>
      </c>
      <c r="I709" s="33">
        <v>0.2</v>
      </c>
      <c r="J709" s="32">
        <f t="shared" si="11"/>
        <v>86000</v>
      </c>
      <c r="K709" s="3">
        <v>1.343</v>
      </c>
      <c r="L709" s="2">
        <v>9</v>
      </c>
      <c r="M709" t="s">
        <v>9</v>
      </c>
      <c r="N709" t="s">
        <v>10</v>
      </c>
      <c r="O709" t="s">
        <v>10</v>
      </c>
      <c r="P709" t="s">
        <v>10</v>
      </c>
      <c r="Q709" t="s">
        <v>10</v>
      </c>
      <c r="T709" s="31" t="s">
        <v>2154</v>
      </c>
    </row>
    <row r="710" spans="1:20" x14ac:dyDescent="0.35">
      <c r="A710" s="34" t="s">
        <v>2153</v>
      </c>
      <c r="B710" s="2">
        <v>2</v>
      </c>
      <c r="C710" t="s">
        <v>2152</v>
      </c>
      <c r="E710" t="s">
        <v>39</v>
      </c>
      <c r="F710" t="s">
        <v>2151</v>
      </c>
      <c r="G710" t="s">
        <v>2150</v>
      </c>
      <c r="H710" s="32">
        <v>110000</v>
      </c>
      <c r="I710" s="33">
        <v>0.2</v>
      </c>
      <c r="J710" s="32">
        <f t="shared" si="11"/>
        <v>88000</v>
      </c>
      <c r="K710" s="3">
        <v>1.3859999999999999</v>
      </c>
      <c r="L710" s="2">
        <v>7</v>
      </c>
      <c r="M710" t="s">
        <v>9</v>
      </c>
      <c r="N710" t="s">
        <v>10</v>
      </c>
      <c r="O710" t="s">
        <v>10</v>
      </c>
      <c r="P710" t="s">
        <v>10</v>
      </c>
      <c r="Q710" t="s">
        <v>10</v>
      </c>
      <c r="T710" s="31" t="s">
        <v>2149</v>
      </c>
    </row>
    <row r="711" spans="1:20" x14ac:dyDescent="0.35">
      <c r="A711" s="34" t="s">
        <v>2148</v>
      </c>
      <c r="B711" s="2">
        <v>3</v>
      </c>
      <c r="C711" t="s">
        <v>2129</v>
      </c>
      <c r="E711" t="s">
        <v>39</v>
      </c>
      <c r="F711" t="s">
        <v>2137</v>
      </c>
      <c r="G711" t="s">
        <v>2136</v>
      </c>
      <c r="H711" s="32">
        <v>174933</v>
      </c>
      <c r="I711" s="33">
        <v>0.15</v>
      </c>
      <c r="J711" s="32">
        <f t="shared" si="11"/>
        <v>148693.04999999999</v>
      </c>
      <c r="K711" s="3">
        <v>1.8320000000000001</v>
      </c>
      <c r="L711" s="2">
        <v>8</v>
      </c>
      <c r="M711" t="s">
        <v>9</v>
      </c>
      <c r="N711" t="s">
        <v>10</v>
      </c>
      <c r="O711" t="s">
        <v>10</v>
      </c>
      <c r="P711" t="s">
        <v>10</v>
      </c>
      <c r="Q711" t="s">
        <v>10</v>
      </c>
      <c r="T711" s="31" t="s">
        <v>2147</v>
      </c>
    </row>
    <row r="712" spans="1:20" x14ac:dyDescent="0.35">
      <c r="A712" s="34" t="s">
        <v>2146</v>
      </c>
      <c r="B712" s="2">
        <v>3</v>
      </c>
      <c r="C712" t="s">
        <v>2129</v>
      </c>
      <c r="E712" t="s">
        <v>39</v>
      </c>
      <c r="F712" t="s">
        <v>2145</v>
      </c>
      <c r="G712" t="s">
        <v>2144</v>
      </c>
      <c r="H712" s="32">
        <v>71331</v>
      </c>
      <c r="I712" s="33">
        <v>0.15</v>
      </c>
      <c r="J712" s="32">
        <f t="shared" si="11"/>
        <v>60631.35</v>
      </c>
      <c r="K712" s="3">
        <v>1.0329999999999999</v>
      </c>
      <c r="L712" s="2">
        <v>8</v>
      </c>
      <c r="M712" t="s">
        <v>9</v>
      </c>
      <c r="N712" t="s">
        <v>10</v>
      </c>
      <c r="O712" t="s">
        <v>9</v>
      </c>
      <c r="P712" t="s">
        <v>10</v>
      </c>
      <c r="Q712" t="s">
        <v>10</v>
      </c>
      <c r="T712" s="31" t="s">
        <v>2143</v>
      </c>
    </row>
    <row r="713" spans="1:20" x14ac:dyDescent="0.35">
      <c r="A713" s="34" t="s">
        <v>2142</v>
      </c>
      <c r="B713" s="2">
        <v>3</v>
      </c>
      <c r="C713" t="s">
        <v>2129</v>
      </c>
      <c r="E713" t="s">
        <v>39</v>
      </c>
      <c r="F713" t="s">
        <v>2141</v>
      </c>
      <c r="G713" t="s">
        <v>2140</v>
      </c>
      <c r="H713" s="32">
        <v>44912</v>
      </c>
      <c r="I713" s="33">
        <v>0.15</v>
      </c>
      <c r="J713" s="32">
        <f t="shared" si="11"/>
        <v>38175.199999999997</v>
      </c>
      <c r="K713" s="3">
        <v>0.52400000000000002</v>
      </c>
      <c r="L713" s="2">
        <v>8</v>
      </c>
      <c r="M713" t="s">
        <v>9</v>
      </c>
      <c r="N713" t="s">
        <v>10</v>
      </c>
      <c r="O713" t="s">
        <v>10</v>
      </c>
      <c r="P713" t="s">
        <v>10</v>
      </c>
      <c r="T713" s="31" t="s">
        <v>2139</v>
      </c>
    </row>
    <row r="714" spans="1:20" x14ac:dyDescent="0.35">
      <c r="A714" s="34" t="s">
        <v>2138</v>
      </c>
      <c r="B714" s="2">
        <v>3</v>
      </c>
      <c r="C714" t="s">
        <v>2129</v>
      </c>
      <c r="E714" t="s">
        <v>39</v>
      </c>
      <c r="F714" t="s">
        <v>2137</v>
      </c>
      <c r="G714" t="s">
        <v>2136</v>
      </c>
      <c r="H714" s="32">
        <v>33150</v>
      </c>
      <c r="I714" s="33">
        <v>0.15</v>
      </c>
      <c r="J714" s="32">
        <f t="shared" si="11"/>
        <v>28177.5</v>
      </c>
      <c r="K714" s="3">
        <v>2.8180000000000001</v>
      </c>
      <c r="L714" s="2">
        <v>7</v>
      </c>
      <c r="M714" t="s">
        <v>9</v>
      </c>
      <c r="N714" t="s">
        <v>10</v>
      </c>
      <c r="O714" t="s">
        <v>10</v>
      </c>
      <c r="P714" t="s">
        <v>10</v>
      </c>
      <c r="Q714" t="s">
        <v>10</v>
      </c>
      <c r="T714" s="31" t="s">
        <v>2135</v>
      </c>
    </row>
    <row r="715" spans="1:20" x14ac:dyDescent="0.35">
      <c r="A715" s="34" t="s">
        <v>2134</v>
      </c>
      <c r="B715" s="2">
        <v>3</v>
      </c>
      <c r="C715" t="s">
        <v>2129</v>
      </c>
      <c r="E715" t="s">
        <v>39</v>
      </c>
      <c r="F715" t="s">
        <v>2133</v>
      </c>
      <c r="G715" t="s">
        <v>2132</v>
      </c>
      <c r="H715" s="32">
        <v>347564</v>
      </c>
      <c r="I715" s="33">
        <v>0.15</v>
      </c>
      <c r="J715" s="32">
        <f t="shared" si="11"/>
        <v>295429.40000000002</v>
      </c>
      <c r="K715" s="3">
        <v>4.2889999999999997</v>
      </c>
      <c r="L715" s="2">
        <v>5</v>
      </c>
      <c r="M715" t="s">
        <v>9</v>
      </c>
      <c r="N715" t="s">
        <v>10</v>
      </c>
      <c r="O715" t="s">
        <v>10</v>
      </c>
      <c r="P715" t="s">
        <v>10</v>
      </c>
      <c r="Q715" t="s">
        <v>10</v>
      </c>
      <c r="T715" s="31" t="s">
        <v>2131</v>
      </c>
    </row>
    <row r="716" spans="1:20" x14ac:dyDescent="0.35">
      <c r="A716" s="34" t="s">
        <v>2130</v>
      </c>
      <c r="B716" s="2">
        <v>3</v>
      </c>
      <c r="C716" t="s">
        <v>2129</v>
      </c>
      <c r="E716" t="s">
        <v>39</v>
      </c>
      <c r="F716" t="s">
        <v>2128</v>
      </c>
      <c r="G716" t="s">
        <v>2127</v>
      </c>
      <c r="H716" s="32">
        <v>189387.99</v>
      </c>
      <c r="I716" s="33">
        <v>0.15</v>
      </c>
      <c r="J716" s="32">
        <f t="shared" si="11"/>
        <v>160979.79149999999</v>
      </c>
      <c r="K716" s="3">
        <v>2.0569999999999999</v>
      </c>
      <c r="L716" s="2">
        <v>5</v>
      </c>
      <c r="M716" t="s">
        <v>9</v>
      </c>
      <c r="N716" t="s">
        <v>10</v>
      </c>
      <c r="O716" t="s">
        <v>10</v>
      </c>
      <c r="P716" t="s">
        <v>10</v>
      </c>
      <c r="Q716" t="s">
        <v>10</v>
      </c>
      <c r="T716" s="31" t="s">
        <v>2126</v>
      </c>
    </row>
    <row r="717" spans="1:20" x14ac:dyDescent="0.35">
      <c r="A717" s="34" t="s">
        <v>2125</v>
      </c>
      <c r="B717" s="2">
        <v>9</v>
      </c>
      <c r="C717" t="s">
        <v>2114</v>
      </c>
      <c r="E717" t="s">
        <v>39</v>
      </c>
      <c r="F717" t="s">
        <v>2124</v>
      </c>
      <c r="G717" t="s">
        <v>2123</v>
      </c>
      <c r="H717" s="32">
        <v>260000</v>
      </c>
      <c r="I717" s="33">
        <v>0.1</v>
      </c>
      <c r="J717" s="32">
        <f t="shared" si="11"/>
        <v>234000</v>
      </c>
      <c r="K717" s="3">
        <v>2.0049999999999999</v>
      </c>
      <c r="L717" s="2">
        <v>10</v>
      </c>
      <c r="M717" t="s">
        <v>9</v>
      </c>
      <c r="N717" t="s">
        <v>10</v>
      </c>
      <c r="O717" t="s">
        <v>10</v>
      </c>
      <c r="P717" t="s">
        <v>10</v>
      </c>
      <c r="Q717" t="s">
        <v>9</v>
      </c>
      <c r="R717" t="s">
        <v>2122</v>
      </c>
      <c r="S717" s="2" t="s">
        <v>187</v>
      </c>
      <c r="T717" s="31" t="s">
        <v>2121</v>
      </c>
    </row>
    <row r="718" spans="1:20" x14ac:dyDescent="0.35">
      <c r="A718" s="34" t="s">
        <v>2120</v>
      </c>
      <c r="B718" s="2">
        <v>9</v>
      </c>
      <c r="C718" t="s">
        <v>2114</v>
      </c>
      <c r="E718" t="s">
        <v>39</v>
      </c>
      <c r="F718" t="s">
        <v>2119</v>
      </c>
      <c r="G718" t="s">
        <v>2118</v>
      </c>
      <c r="H718" s="32">
        <v>500000</v>
      </c>
      <c r="I718" s="33">
        <v>0.1</v>
      </c>
      <c r="J718" s="32">
        <f t="shared" si="11"/>
        <v>450000</v>
      </c>
      <c r="K718" s="3">
        <v>4.2439999999999998</v>
      </c>
      <c r="L718" s="2">
        <v>10</v>
      </c>
      <c r="M718" t="s">
        <v>9</v>
      </c>
      <c r="N718" t="s">
        <v>10</v>
      </c>
      <c r="O718" t="s">
        <v>10</v>
      </c>
      <c r="P718" t="s">
        <v>10</v>
      </c>
      <c r="Q718" t="s">
        <v>9</v>
      </c>
      <c r="R718" t="s">
        <v>2117</v>
      </c>
      <c r="S718" s="2" t="s">
        <v>145</v>
      </c>
      <c r="T718" s="31" t="s">
        <v>2116</v>
      </c>
    </row>
    <row r="719" spans="1:20" x14ac:dyDescent="0.35">
      <c r="A719" s="34" t="s">
        <v>2115</v>
      </c>
      <c r="B719" s="2">
        <v>9</v>
      </c>
      <c r="C719" t="s">
        <v>2114</v>
      </c>
      <c r="E719" t="s">
        <v>39</v>
      </c>
      <c r="F719" t="s">
        <v>2113</v>
      </c>
      <c r="G719" t="s">
        <v>2112</v>
      </c>
      <c r="H719" s="32">
        <v>220000</v>
      </c>
      <c r="I719" s="33">
        <v>0.1</v>
      </c>
      <c r="J719" s="32">
        <f t="shared" si="11"/>
        <v>198000</v>
      </c>
      <c r="K719" s="3">
        <v>1.2130000000000001</v>
      </c>
      <c r="L719" s="2">
        <v>10</v>
      </c>
      <c r="M719" t="s">
        <v>9</v>
      </c>
      <c r="N719" t="s">
        <v>10</v>
      </c>
      <c r="O719" t="s">
        <v>10</v>
      </c>
      <c r="P719" t="s">
        <v>10</v>
      </c>
      <c r="Q719" t="s">
        <v>10</v>
      </c>
      <c r="S719" s="2" t="s">
        <v>158</v>
      </c>
      <c r="T719" s="31" t="s">
        <v>2111</v>
      </c>
    </row>
    <row r="720" spans="1:20" x14ac:dyDescent="0.35">
      <c r="A720" s="34" t="s">
        <v>2110</v>
      </c>
      <c r="B720" s="2">
        <v>10</v>
      </c>
      <c r="C720" t="s">
        <v>2058</v>
      </c>
      <c r="E720" t="s">
        <v>39</v>
      </c>
      <c r="F720" t="s">
        <v>2109</v>
      </c>
      <c r="G720" t="s">
        <v>2108</v>
      </c>
      <c r="H720" s="32">
        <v>58240</v>
      </c>
      <c r="I720" s="33">
        <v>0.125</v>
      </c>
      <c r="J720" s="32">
        <f t="shared" si="11"/>
        <v>50960</v>
      </c>
      <c r="K720" s="3">
        <v>0.46500000000000002</v>
      </c>
      <c r="L720" s="2">
        <v>10</v>
      </c>
      <c r="M720" t="s">
        <v>9</v>
      </c>
      <c r="N720" t="s">
        <v>10</v>
      </c>
      <c r="O720" t="s">
        <v>10</v>
      </c>
      <c r="P720" t="s">
        <v>10</v>
      </c>
      <c r="Q720" t="s">
        <v>10</v>
      </c>
      <c r="S720" s="2" t="s">
        <v>155</v>
      </c>
      <c r="T720" s="31" t="s">
        <v>2107</v>
      </c>
    </row>
    <row r="721" spans="1:20" x14ac:dyDescent="0.35">
      <c r="A721" s="34" t="s">
        <v>2106</v>
      </c>
      <c r="B721" s="2">
        <v>10</v>
      </c>
      <c r="C721" t="s">
        <v>2058</v>
      </c>
      <c r="E721" t="s">
        <v>39</v>
      </c>
      <c r="F721" t="s">
        <v>2105</v>
      </c>
      <c r="G721" t="s">
        <v>2104</v>
      </c>
      <c r="H721" s="32">
        <v>323260</v>
      </c>
      <c r="I721" s="33">
        <v>0.125</v>
      </c>
      <c r="J721" s="32">
        <f t="shared" si="11"/>
        <v>282852.5</v>
      </c>
      <c r="K721" s="3">
        <v>3.1360000000000001</v>
      </c>
      <c r="L721" s="2">
        <v>10</v>
      </c>
      <c r="M721" t="s">
        <v>9</v>
      </c>
      <c r="N721" t="s">
        <v>10</v>
      </c>
      <c r="O721" t="s">
        <v>10</v>
      </c>
      <c r="P721" t="s">
        <v>10</v>
      </c>
      <c r="Q721" t="s">
        <v>10</v>
      </c>
      <c r="S721" s="2" t="s">
        <v>163</v>
      </c>
      <c r="T721" s="31" t="s">
        <v>2103</v>
      </c>
    </row>
    <row r="722" spans="1:20" x14ac:dyDescent="0.35">
      <c r="A722" s="34" t="s">
        <v>2102</v>
      </c>
      <c r="B722" s="2">
        <v>10</v>
      </c>
      <c r="C722" t="s">
        <v>2058</v>
      </c>
      <c r="E722" t="s">
        <v>39</v>
      </c>
      <c r="F722" t="s">
        <v>2101</v>
      </c>
      <c r="G722" t="s">
        <v>2100</v>
      </c>
      <c r="H722" s="32">
        <v>168420</v>
      </c>
      <c r="I722" s="33">
        <v>0.125</v>
      </c>
      <c r="J722" s="32">
        <f t="shared" si="11"/>
        <v>147367.5</v>
      </c>
      <c r="K722" s="3">
        <v>1.2869999999999999</v>
      </c>
      <c r="L722" s="2">
        <v>10</v>
      </c>
      <c r="M722" t="s">
        <v>9</v>
      </c>
      <c r="N722" t="s">
        <v>10</v>
      </c>
      <c r="O722" t="s">
        <v>10</v>
      </c>
      <c r="P722" t="s">
        <v>10</v>
      </c>
      <c r="Q722" t="s">
        <v>10</v>
      </c>
      <c r="S722" s="2" t="s">
        <v>237</v>
      </c>
      <c r="T722" s="31" t="s">
        <v>2099</v>
      </c>
    </row>
    <row r="723" spans="1:20" ht="29" x14ac:dyDescent="0.35">
      <c r="A723" s="34" t="s">
        <v>2098</v>
      </c>
      <c r="B723" s="2">
        <v>10</v>
      </c>
      <c r="C723" t="s">
        <v>2058</v>
      </c>
      <c r="E723" t="s">
        <v>39</v>
      </c>
      <c r="F723" t="s">
        <v>2097</v>
      </c>
      <c r="G723" t="s">
        <v>2096</v>
      </c>
      <c r="H723" s="32">
        <v>100800</v>
      </c>
      <c r="I723" s="33">
        <v>0.125</v>
      </c>
      <c r="J723" s="32">
        <f t="shared" si="11"/>
        <v>88200</v>
      </c>
      <c r="K723" s="3">
        <v>0.92200000000000004</v>
      </c>
      <c r="L723" s="2">
        <v>10</v>
      </c>
      <c r="M723" t="s">
        <v>9</v>
      </c>
      <c r="N723" t="s">
        <v>10</v>
      </c>
      <c r="O723" t="s">
        <v>10</v>
      </c>
      <c r="P723" t="s">
        <v>10</v>
      </c>
      <c r="Q723" t="s">
        <v>10</v>
      </c>
      <c r="S723" s="2" t="s">
        <v>150</v>
      </c>
      <c r="T723" s="31" t="s">
        <v>2095</v>
      </c>
    </row>
    <row r="724" spans="1:20" ht="29" x14ac:dyDescent="0.35">
      <c r="A724" s="34" t="s">
        <v>2094</v>
      </c>
      <c r="B724" s="2">
        <v>10</v>
      </c>
      <c r="C724" t="s">
        <v>2058</v>
      </c>
      <c r="E724" t="s">
        <v>39</v>
      </c>
      <c r="F724" t="s">
        <v>2093</v>
      </c>
      <c r="G724" t="s">
        <v>2092</v>
      </c>
      <c r="H724" s="32">
        <v>175280</v>
      </c>
      <c r="I724" s="33">
        <v>0.125</v>
      </c>
      <c r="J724" s="32">
        <f t="shared" si="11"/>
        <v>153370</v>
      </c>
      <c r="K724" s="3">
        <v>1.2809999999999999</v>
      </c>
      <c r="L724" s="2">
        <v>10</v>
      </c>
      <c r="M724" t="s">
        <v>9</v>
      </c>
      <c r="N724" t="s">
        <v>10</v>
      </c>
      <c r="O724" t="s">
        <v>10</v>
      </c>
      <c r="P724" t="s">
        <v>10</v>
      </c>
      <c r="Q724" t="s">
        <v>10</v>
      </c>
      <c r="S724" s="2" t="s">
        <v>120</v>
      </c>
      <c r="T724" s="31" t="s">
        <v>2091</v>
      </c>
    </row>
    <row r="725" spans="1:20" ht="29" x14ac:dyDescent="0.35">
      <c r="A725" s="34" t="s">
        <v>2090</v>
      </c>
      <c r="B725" s="2">
        <v>10</v>
      </c>
      <c r="C725" t="s">
        <v>2058</v>
      </c>
      <c r="E725" t="s">
        <v>39</v>
      </c>
      <c r="F725" t="s">
        <v>2089</v>
      </c>
      <c r="G725" t="s">
        <v>2088</v>
      </c>
      <c r="H725" s="32">
        <v>106820</v>
      </c>
      <c r="I725" s="33">
        <v>0.125</v>
      </c>
      <c r="J725" s="32">
        <f t="shared" si="11"/>
        <v>93467.5</v>
      </c>
      <c r="K725" s="3">
        <v>0.79400000000000004</v>
      </c>
      <c r="L725" s="2">
        <v>10</v>
      </c>
      <c r="M725" t="s">
        <v>9</v>
      </c>
      <c r="N725" t="s">
        <v>10</v>
      </c>
      <c r="O725" t="s">
        <v>10</v>
      </c>
      <c r="P725" t="s">
        <v>10</v>
      </c>
      <c r="Q725" t="s">
        <v>10</v>
      </c>
      <c r="S725" s="2" t="s">
        <v>250</v>
      </c>
      <c r="T725" s="35" t="s">
        <v>2087</v>
      </c>
    </row>
    <row r="726" spans="1:20" x14ac:dyDescent="0.35">
      <c r="A726" s="34" t="s">
        <v>2086</v>
      </c>
      <c r="B726" s="2">
        <v>10</v>
      </c>
      <c r="C726" t="s">
        <v>2058</v>
      </c>
      <c r="E726" t="s">
        <v>39</v>
      </c>
      <c r="F726" t="s">
        <v>2085</v>
      </c>
      <c r="G726" t="s">
        <v>2084</v>
      </c>
      <c r="H726" s="32">
        <v>144620</v>
      </c>
      <c r="I726" s="33">
        <v>0.125</v>
      </c>
      <c r="J726" s="32">
        <f t="shared" si="11"/>
        <v>126542.5</v>
      </c>
      <c r="K726" s="3">
        <v>1.331</v>
      </c>
      <c r="L726" s="2">
        <v>10</v>
      </c>
      <c r="M726" t="s">
        <v>9</v>
      </c>
      <c r="N726" t="s">
        <v>10</v>
      </c>
      <c r="O726" t="s">
        <v>10</v>
      </c>
      <c r="P726" t="s">
        <v>10</v>
      </c>
      <c r="Q726" t="s">
        <v>10</v>
      </c>
      <c r="S726" s="2" t="s">
        <v>130</v>
      </c>
      <c r="T726" s="31" t="s">
        <v>2083</v>
      </c>
    </row>
    <row r="727" spans="1:20" x14ac:dyDescent="0.35">
      <c r="A727" s="34" t="s">
        <v>2082</v>
      </c>
      <c r="B727" s="2">
        <v>10</v>
      </c>
      <c r="C727" t="s">
        <v>2058</v>
      </c>
      <c r="E727" t="s">
        <v>39</v>
      </c>
      <c r="F727" t="s">
        <v>2081</v>
      </c>
      <c r="G727" t="s">
        <v>2080</v>
      </c>
      <c r="H727" s="32">
        <v>270900</v>
      </c>
      <c r="I727" s="33">
        <v>0.125</v>
      </c>
      <c r="J727" s="32">
        <f t="shared" si="11"/>
        <v>237037.5</v>
      </c>
      <c r="K727" s="3">
        <v>2.12</v>
      </c>
      <c r="L727" s="2">
        <v>10</v>
      </c>
      <c r="M727" t="s">
        <v>9</v>
      </c>
      <c r="N727" t="s">
        <v>10</v>
      </c>
      <c r="O727" t="s">
        <v>10</v>
      </c>
      <c r="P727" t="s">
        <v>10</v>
      </c>
      <c r="Q727" t="s">
        <v>10</v>
      </c>
      <c r="S727" s="2" t="s">
        <v>140</v>
      </c>
      <c r="T727" s="31" t="s">
        <v>2079</v>
      </c>
    </row>
    <row r="728" spans="1:20" x14ac:dyDescent="0.35">
      <c r="A728" s="34" t="s">
        <v>2078</v>
      </c>
      <c r="B728" s="2">
        <v>10</v>
      </c>
      <c r="C728" t="s">
        <v>2058</v>
      </c>
      <c r="E728" t="s">
        <v>39</v>
      </c>
      <c r="F728" t="s">
        <v>2077</v>
      </c>
      <c r="G728" t="s">
        <v>2076</v>
      </c>
      <c r="H728" s="32">
        <v>92120</v>
      </c>
      <c r="I728" s="33">
        <v>0.125</v>
      </c>
      <c r="J728" s="32">
        <f t="shared" si="11"/>
        <v>80605</v>
      </c>
      <c r="K728" s="3">
        <v>0.71099999999999997</v>
      </c>
      <c r="L728" s="2">
        <v>10</v>
      </c>
      <c r="M728" t="s">
        <v>9</v>
      </c>
      <c r="N728" t="s">
        <v>10</v>
      </c>
      <c r="O728" t="s">
        <v>10</v>
      </c>
      <c r="P728" t="s">
        <v>10</v>
      </c>
      <c r="Q728" t="s">
        <v>10</v>
      </c>
      <c r="S728" s="2" t="s">
        <v>408</v>
      </c>
      <c r="T728" s="31" t="s">
        <v>2075</v>
      </c>
    </row>
    <row r="729" spans="1:20" x14ac:dyDescent="0.35">
      <c r="A729" s="34" t="s">
        <v>2074</v>
      </c>
      <c r="B729" s="2">
        <v>10</v>
      </c>
      <c r="C729" t="s">
        <v>2058</v>
      </c>
      <c r="E729" t="s">
        <v>39</v>
      </c>
      <c r="F729" t="s">
        <v>2073</v>
      </c>
      <c r="G729" t="s">
        <v>2072</v>
      </c>
      <c r="H729" s="32">
        <v>207480</v>
      </c>
      <c r="I729" s="33">
        <v>0.125</v>
      </c>
      <c r="J729" s="32">
        <f t="shared" si="11"/>
        <v>181545</v>
      </c>
      <c r="K729" s="3">
        <v>1.4279999999999999</v>
      </c>
      <c r="L729" s="2">
        <v>9</v>
      </c>
      <c r="M729" t="s">
        <v>9</v>
      </c>
      <c r="N729" t="s">
        <v>10</v>
      </c>
      <c r="O729" t="s">
        <v>10</v>
      </c>
      <c r="P729" t="s">
        <v>10</v>
      </c>
      <c r="Q729" t="s">
        <v>10</v>
      </c>
      <c r="T729" s="31" t="s">
        <v>2071</v>
      </c>
    </row>
    <row r="730" spans="1:20" x14ac:dyDescent="0.35">
      <c r="A730" s="34" t="s">
        <v>2070</v>
      </c>
      <c r="B730" s="2">
        <v>10</v>
      </c>
      <c r="C730" t="s">
        <v>2058</v>
      </c>
      <c r="E730" t="s">
        <v>39</v>
      </c>
      <c r="F730" t="s">
        <v>2069</v>
      </c>
      <c r="G730" t="s">
        <v>2068</v>
      </c>
      <c r="H730" s="32">
        <v>200480</v>
      </c>
      <c r="I730" s="33">
        <v>0.125</v>
      </c>
      <c r="J730" s="32">
        <f t="shared" si="11"/>
        <v>175420</v>
      </c>
      <c r="K730" s="3">
        <v>3.383</v>
      </c>
      <c r="L730" s="2">
        <v>9</v>
      </c>
      <c r="M730" t="s">
        <v>9</v>
      </c>
      <c r="N730" t="s">
        <v>10</v>
      </c>
      <c r="O730" t="s">
        <v>10</v>
      </c>
      <c r="P730" t="s">
        <v>10</v>
      </c>
      <c r="Q730" t="s">
        <v>10</v>
      </c>
      <c r="T730" s="31" t="s">
        <v>2067</v>
      </c>
    </row>
    <row r="731" spans="1:20" x14ac:dyDescent="0.35">
      <c r="A731" s="34" t="s">
        <v>2066</v>
      </c>
      <c r="B731" s="2">
        <v>10</v>
      </c>
      <c r="C731" t="s">
        <v>2058</v>
      </c>
      <c r="E731" t="s">
        <v>39</v>
      </c>
      <c r="F731" t="s">
        <v>2065</v>
      </c>
      <c r="G731" t="s">
        <v>602</v>
      </c>
      <c r="H731" s="32">
        <v>210980</v>
      </c>
      <c r="I731" s="33">
        <v>0.125</v>
      </c>
      <c r="J731" s="32">
        <f t="shared" si="11"/>
        <v>184607.5</v>
      </c>
      <c r="K731" s="3">
        <v>1.284</v>
      </c>
      <c r="L731" s="2">
        <v>9</v>
      </c>
      <c r="M731" t="s">
        <v>9</v>
      </c>
      <c r="N731" t="s">
        <v>10</v>
      </c>
      <c r="O731" t="s">
        <v>10</v>
      </c>
      <c r="P731" t="s">
        <v>10</v>
      </c>
      <c r="Q731" t="s">
        <v>10</v>
      </c>
      <c r="T731" s="31" t="s">
        <v>2064</v>
      </c>
    </row>
    <row r="732" spans="1:20" x14ac:dyDescent="0.35">
      <c r="A732" s="34" t="s">
        <v>2063</v>
      </c>
      <c r="B732" s="2">
        <v>10</v>
      </c>
      <c r="C732" t="s">
        <v>2058</v>
      </c>
      <c r="E732" t="s">
        <v>39</v>
      </c>
      <c r="F732" t="s">
        <v>2062</v>
      </c>
      <c r="G732" t="s">
        <v>2061</v>
      </c>
      <c r="H732" s="32">
        <v>128240</v>
      </c>
      <c r="I732" s="33">
        <v>0.125</v>
      </c>
      <c r="J732" s="32">
        <f t="shared" si="11"/>
        <v>112210</v>
      </c>
      <c r="K732" s="3">
        <v>0.70899999999999996</v>
      </c>
      <c r="L732" s="2">
        <v>9</v>
      </c>
      <c r="M732" t="s">
        <v>9</v>
      </c>
      <c r="N732" t="s">
        <v>10</v>
      </c>
      <c r="O732" t="s">
        <v>10</v>
      </c>
      <c r="P732" t="s">
        <v>10</v>
      </c>
      <c r="Q732" t="s">
        <v>10</v>
      </c>
      <c r="T732" s="31" t="s">
        <v>2060</v>
      </c>
    </row>
    <row r="733" spans="1:20" x14ac:dyDescent="0.35">
      <c r="A733" s="34" t="s">
        <v>2059</v>
      </c>
      <c r="B733" s="2">
        <v>10</v>
      </c>
      <c r="C733" t="s">
        <v>2058</v>
      </c>
      <c r="E733" t="s">
        <v>39</v>
      </c>
      <c r="F733" t="s">
        <v>2057</v>
      </c>
      <c r="G733" t="s">
        <v>2056</v>
      </c>
      <c r="H733" s="32">
        <v>344960</v>
      </c>
      <c r="I733" s="33">
        <v>0.125</v>
      </c>
      <c r="J733" s="32">
        <f t="shared" si="11"/>
        <v>301840</v>
      </c>
      <c r="K733" s="3">
        <v>2.0910000000000002</v>
      </c>
      <c r="L733" s="2">
        <v>8</v>
      </c>
      <c r="M733" t="s">
        <v>9</v>
      </c>
      <c r="N733" t="s">
        <v>10</v>
      </c>
      <c r="O733" t="s">
        <v>10</v>
      </c>
      <c r="P733" t="s">
        <v>10</v>
      </c>
      <c r="Q733" t="s">
        <v>10</v>
      </c>
      <c r="T733" s="31" t="s">
        <v>2055</v>
      </c>
    </row>
    <row r="734" spans="1:20" x14ac:dyDescent="0.35">
      <c r="A734" s="34" t="s">
        <v>2054</v>
      </c>
      <c r="B734" s="2">
        <v>7</v>
      </c>
      <c r="C734" t="s">
        <v>2053</v>
      </c>
      <c r="D734" t="s">
        <v>2052</v>
      </c>
      <c r="E734" t="s">
        <v>39</v>
      </c>
      <c r="F734" t="s">
        <v>2051</v>
      </c>
      <c r="G734" t="s">
        <v>2050</v>
      </c>
      <c r="H734" s="32">
        <v>278000</v>
      </c>
      <c r="I734" s="33">
        <v>0.2</v>
      </c>
      <c r="J734" s="32">
        <f t="shared" si="11"/>
        <v>222400</v>
      </c>
      <c r="K734" s="3">
        <v>1.1020000000000001</v>
      </c>
      <c r="L734" s="2">
        <v>10</v>
      </c>
      <c r="M734" t="s">
        <v>9</v>
      </c>
      <c r="N734" t="s">
        <v>10</v>
      </c>
      <c r="O734" t="s">
        <v>10</v>
      </c>
      <c r="P734" t="s">
        <v>10</v>
      </c>
      <c r="Q734" t="s">
        <v>10</v>
      </c>
      <c r="S734" s="2" t="s">
        <v>145</v>
      </c>
      <c r="T734" s="31" t="s">
        <v>2049</v>
      </c>
    </row>
    <row r="735" spans="1:20" x14ac:dyDescent="0.35">
      <c r="A735" s="34" t="s">
        <v>2048</v>
      </c>
      <c r="B735" s="2">
        <v>9</v>
      </c>
      <c r="C735" t="s">
        <v>2035</v>
      </c>
      <c r="E735" t="s">
        <v>39</v>
      </c>
      <c r="F735" t="s">
        <v>2047</v>
      </c>
      <c r="G735" t="s">
        <v>2046</v>
      </c>
      <c r="H735" s="32">
        <v>94925.25</v>
      </c>
      <c r="I735" s="33">
        <v>0.15</v>
      </c>
      <c r="J735" s="32">
        <f t="shared" si="11"/>
        <v>80686.462499999994</v>
      </c>
      <c r="K735" s="3">
        <v>1.4379999999999999</v>
      </c>
      <c r="L735" s="2">
        <v>10</v>
      </c>
      <c r="M735" t="s">
        <v>9</v>
      </c>
      <c r="N735" t="s">
        <v>10</v>
      </c>
      <c r="O735" t="s">
        <v>10</v>
      </c>
      <c r="P735" t="s">
        <v>10</v>
      </c>
      <c r="Q735" t="s">
        <v>10</v>
      </c>
      <c r="S735" s="2" t="s">
        <v>187</v>
      </c>
      <c r="T735" s="31" t="s">
        <v>2045</v>
      </c>
    </row>
    <row r="736" spans="1:20" x14ac:dyDescent="0.35">
      <c r="A736" s="34" t="s">
        <v>2044</v>
      </c>
      <c r="B736" s="2">
        <v>9</v>
      </c>
      <c r="C736" t="s">
        <v>2035</v>
      </c>
      <c r="E736" t="s">
        <v>39</v>
      </c>
      <c r="F736" t="s">
        <v>2043</v>
      </c>
      <c r="G736" t="s">
        <v>2042</v>
      </c>
      <c r="H736" s="32">
        <v>107726</v>
      </c>
      <c r="I736" s="33">
        <v>0.15</v>
      </c>
      <c r="J736" s="32">
        <f t="shared" si="11"/>
        <v>91567.1</v>
      </c>
      <c r="K736" s="3">
        <v>2.1739999999999999</v>
      </c>
      <c r="L736" s="2">
        <v>10</v>
      </c>
      <c r="M736" t="s">
        <v>9</v>
      </c>
      <c r="N736" t="s">
        <v>10</v>
      </c>
      <c r="O736" t="s">
        <v>10</v>
      </c>
      <c r="P736" t="s">
        <v>10</v>
      </c>
      <c r="Q736" t="s">
        <v>10</v>
      </c>
      <c r="S736" s="2" t="s">
        <v>158</v>
      </c>
      <c r="T736" s="31" t="s">
        <v>2041</v>
      </c>
    </row>
    <row r="737" spans="1:20" x14ac:dyDescent="0.35">
      <c r="A737" s="34" t="s">
        <v>2040</v>
      </c>
      <c r="B737" s="2">
        <v>9</v>
      </c>
      <c r="C737" t="s">
        <v>2035</v>
      </c>
      <c r="E737" t="s">
        <v>39</v>
      </c>
      <c r="F737" t="s">
        <v>2039</v>
      </c>
      <c r="G737" t="s">
        <v>2038</v>
      </c>
      <c r="H737" s="32">
        <v>149895</v>
      </c>
      <c r="I737" s="33">
        <v>0.15</v>
      </c>
      <c r="J737" s="32">
        <f t="shared" si="11"/>
        <v>127410.75</v>
      </c>
      <c r="K737" s="3">
        <v>2.4089999999999998</v>
      </c>
      <c r="L737" s="2">
        <v>10</v>
      </c>
      <c r="M737" t="s">
        <v>9</v>
      </c>
      <c r="N737" t="s">
        <v>10</v>
      </c>
      <c r="O737" t="s">
        <v>10</v>
      </c>
      <c r="P737" t="s">
        <v>10</v>
      </c>
      <c r="Q737" t="s">
        <v>10</v>
      </c>
      <c r="S737" s="2" t="s">
        <v>163</v>
      </c>
      <c r="T737" s="31" t="s">
        <v>2037</v>
      </c>
    </row>
    <row r="738" spans="1:20" x14ac:dyDescent="0.35">
      <c r="A738" s="34" t="s">
        <v>2036</v>
      </c>
      <c r="B738" s="2">
        <v>9</v>
      </c>
      <c r="C738" t="s">
        <v>2035</v>
      </c>
      <c r="E738" t="s">
        <v>39</v>
      </c>
      <c r="F738" t="s">
        <v>2034</v>
      </c>
      <c r="G738" t="s">
        <v>2033</v>
      </c>
      <c r="H738" s="32">
        <v>155207.5</v>
      </c>
      <c r="I738" s="33">
        <v>0.15</v>
      </c>
      <c r="J738" s="32">
        <f t="shared" si="11"/>
        <v>131926.375</v>
      </c>
      <c r="K738" s="3">
        <v>2.6840000000000002</v>
      </c>
      <c r="L738" s="2">
        <v>9</v>
      </c>
      <c r="M738" t="s">
        <v>9</v>
      </c>
      <c r="N738" t="s">
        <v>10</v>
      </c>
      <c r="O738" t="s">
        <v>10</v>
      </c>
      <c r="P738" t="s">
        <v>10</v>
      </c>
      <c r="Q738" t="s">
        <v>10</v>
      </c>
      <c r="T738" s="31" t="s">
        <v>2032</v>
      </c>
    </row>
    <row r="739" spans="1:20" x14ac:dyDescent="0.35">
      <c r="A739" s="34" t="s">
        <v>2031</v>
      </c>
      <c r="B739" s="2">
        <v>12</v>
      </c>
      <c r="C739" t="s">
        <v>2022</v>
      </c>
      <c r="E739" t="s">
        <v>39</v>
      </c>
      <c r="F739" t="s">
        <v>2030</v>
      </c>
      <c r="G739" t="s">
        <v>2029</v>
      </c>
      <c r="H739" s="32">
        <v>363500</v>
      </c>
      <c r="I739" s="33">
        <v>0.125</v>
      </c>
      <c r="J739" s="32">
        <f t="shared" si="11"/>
        <v>318062.5</v>
      </c>
      <c r="K739" s="3">
        <v>2.161</v>
      </c>
      <c r="L739" s="2">
        <v>7</v>
      </c>
      <c r="M739" t="s">
        <v>9</v>
      </c>
      <c r="N739" t="s">
        <v>10</v>
      </c>
      <c r="O739" t="s">
        <v>10</v>
      </c>
      <c r="P739" t="s">
        <v>10</v>
      </c>
      <c r="Q739" t="s">
        <v>10</v>
      </c>
      <c r="T739" s="31" t="s">
        <v>2028</v>
      </c>
    </row>
    <row r="740" spans="1:20" x14ac:dyDescent="0.35">
      <c r="A740" s="34" t="s">
        <v>2027</v>
      </c>
      <c r="B740" s="2">
        <v>12</v>
      </c>
      <c r="C740" t="s">
        <v>2022</v>
      </c>
      <c r="E740" t="s">
        <v>39</v>
      </c>
      <c r="F740" t="s">
        <v>2026</v>
      </c>
      <c r="G740" t="s">
        <v>2025</v>
      </c>
      <c r="H740" s="32">
        <v>390000</v>
      </c>
      <c r="I740" s="33">
        <v>0.125</v>
      </c>
      <c r="J740" s="32">
        <f t="shared" si="11"/>
        <v>341250</v>
      </c>
      <c r="K740" s="3">
        <v>2.3210000000000002</v>
      </c>
      <c r="L740" s="2">
        <v>5</v>
      </c>
      <c r="M740" t="s">
        <v>9</v>
      </c>
      <c r="N740" t="s">
        <v>10</v>
      </c>
      <c r="O740" t="s">
        <v>10</v>
      </c>
      <c r="P740" t="s">
        <v>10</v>
      </c>
      <c r="Q740" t="s">
        <v>10</v>
      </c>
      <c r="T740" s="31" t="s">
        <v>2024</v>
      </c>
    </row>
    <row r="741" spans="1:20" x14ac:dyDescent="0.35">
      <c r="A741" s="34" t="s">
        <v>2023</v>
      </c>
      <c r="B741" s="2">
        <v>12</v>
      </c>
      <c r="C741" t="s">
        <v>2022</v>
      </c>
      <c r="E741" t="s">
        <v>39</v>
      </c>
      <c r="F741" t="s">
        <v>2021</v>
      </c>
      <c r="G741" t="s">
        <v>2020</v>
      </c>
      <c r="H741" s="32">
        <v>246500</v>
      </c>
      <c r="I741" s="33">
        <v>0.125</v>
      </c>
      <c r="J741" s="32">
        <f t="shared" si="11"/>
        <v>215687.5</v>
      </c>
      <c r="K741" s="3">
        <v>1.5640000000000001</v>
      </c>
      <c r="L741" s="2">
        <v>4</v>
      </c>
      <c r="M741" t="s">
        <v>9</v>
      </c>
      <c r="N741" t="s">
        <v>10</v>
      </c>
      <c r="O741" t="s">
        <v>10</v>
      </c>
      <c r="P741" t="s">
        <v>10</v>
      </c>
      <c r="Q741" t="s">
        <v>10</v>
      </c>
      <c r="T741" s="31" t="s">
        <v>2019</v>
      </c>
    </row>
    <row r="742" spans="1:20" x14ac:dyDescent="0.35">
      <c r="A742" s="34" t="s">
        <v>2018</v>
      </c>
      <c r="B742" s="2">
        <v>5</v>
      </c>
      <c r="C742" t="s">
        <v>2001</v>
      </c>
      <c r="E742" t="s">
        <v>39</v>
      </c>
      <c r="F742" t="s">
        <v>2017</v>
      </c>
      <c r="G742" t="s">
        <v>2016</v>
      </c>
      <c r="H742" s="32">
        <v>215467.8</v>
      </c>
      <c r="I742" s="33">
        <v>0.2</v>
      </c>
      <c r="J742" s="32">
        <f t="shared" si="11"/>
        <v>172374.24</v>
      </c>
      <c r="K742" s="3">
        <v>2.8719999999999999</v>
      </c>
      <c r="L742" s="2">
        <v>10</v>
      </c>
      <c r="M742" t="s">
        <v>9</v>
      </c>
      <c r="N742" t="s">
        <v>10</v>
      </c>
      <c r="O742" t="s">
        <v>10</v>
      </c>
      <c r="P742" t="s">
        <v>10</v>
      </c>
      <c r="Q742" t="s">
        <v>10</v>
      </c>
      <c r="S742" s="2" t="s">
        <v>163</v>
      </c>
      <c r="T742" s="31" t="s">
        <v>2015</v>
      </c>
    </row>
    <row r="743" spans="1:20" x14ac:dyDescent="0.35">
      <c r="A743" s="34" t="s">
        <v>2014</v>
      </c>
      <c r="B743" s="2">
        <v>5</v>
      </c>
      <c r="C743" t="s">
        <v>2001</v>
      </c>
      <c r="E743" t="s">
        <v>39</v>
      </c>
      <c r="F743" t="s">
        <v>2013</v>
      </c>
      <c r="G743" t="s">
        <v>2012</v>
      </c>
      <c r="H743" s="32">
        <v>460000</v>
      </c>
      <c r="I743" s="33">
        <v>0.2</v>
      </c>
      <c r="J743" s="32">
        <f t="shared" si="11"/>
        <v>368000</v>
      </c>
      <c r="K743" s="3">
        <v>1.9079999999999999</v>
      </c>
      <c r="L743" s="2">
        <v>9</v>
      </c>
      <c r="M743" t="s">
        <v>9</v>
      </c>
      <c r="N743" t="s">
        <v>10</v>
      </c>
      <c r="O743" t="s">
        <v>10</v>
      </c>
      <c r="P743" t="s">
        <v>10</v>
      </c>
      <c r="Q743" t="s">
        <v>10</v>
      </c>
      <c r="T743" s="31" t="s">
        <v>2011</v>
      </c>
    </row>
    <row r="744" spans="1:20" x14ac:dyDescent="0.35">
      <c r="A744" s="34" t="s">
        <v>2010</v>
      </c>
      <c r="B744" s="2">
        <v>5</v>
      </c>
      <c r="C744" t="s">
        <v>2001</v>
      </c>
      <c r="E744" t="s">
        <v>39</v>
      </c>
      <c r="F744" t="s">
        <v>2009</v>
      </c>
      <c r="G744" t="s">
        <v>2008</v>
      </c>
      <c r="H744" s="32">
        <v>180000</v>
      </c>
      <c r="I744" s="33">
        <v>0.2</v>
      </c>
      <c r="J744" s="32">
        <f t="shared" si="11"/>
        <v>144000</v>
      </c>
      <c r="K744" s="3">
        <v>2.4249999999999998</v>
      </c>
      <c r="L744" s="2">
        <v>8</v>
      </c>
      <c r="M744" t="s">
        <v>9</v>
      </c>
      <c r="N744" t="s">
        <v>10</v>
      </c>
      <c r="O744" t="s">
        <v>10</v>
      </c>
      <c r="P744" t="s">
        <v>10</v>
      </c>
      <c r="Q744" t="s">
        <v>10</v>
      </c>
      <c r="T744" s="31" t="s">
        <v>2007</v>
      </c>
    </row>
    <row r="745" spans="1:20" x14ac:dyDescent="0.35">
      <c r="A745" s="34" t="s">
        <v>2006</v>
      </c>
      <c r="B745" s="2">
        <v>5</v>
      </c>
      <c r="C745" t="s">
        <v>2001</v>
      </c>
      <c r="E745" t="s">
        <v>39</v>
      </c>
      <c r="F745" t="s">
        <v>2005</v>
      </c>
      <c r="G745" t="s">
        <v>2004</v>
      </c>
      <c r="H745" s="32">
        <v>225000</v>
      </c>
      <c r="I745" s="33">
        <v>0.2</v>
      </c>
      <c r="J745" s="32">
        <f t="shared" si="11"/>
        <v>180000</v>
      </c>
      <c r="K745" s="3">
        <v>0.82199999999999995</v>
      </c>
      <c r="L745" s="2">
        <v>4</v>
      </c>
      <c r="M745" t="s">
        <v>9</v>
      </c>
      <c r="N745" t="s">
        <v>10</v>
      </c>
      <c r="O745" t="s">
        <v>9</v>
      </c>
      <c r="P745" t="s">
        <v>9</v>
      </c>
      <c r="Q745" t="s">
        <v>10</v>
      </c>
      <c r="T745" s="31" t="s">
        <v>2003</v>
      </c>
    </row>
    <row r="746" spans="1:20" x14ac:dyDescent="0.35">
      <c r="A746" s="34" t="s">
        <v>2002</v>
      </c>
      <c r="B746" s="2">
        <v>5</v>
      </c>
      <c r="C746" t="s">
        <v>2001</v>
      </c>
      <c r="E746" t="s">
        <v>39</v>
      </c>
      <c r="F746" t="s">
        <v>2000</v>
      </c>
      <c r="G746" t="s">
        <v>1999</v>
      </c>
      <c r="H746" s="32">
        <v>499195</v>
      </c>
      <c r="I746" s="33">
        <v>0.2</v>
      </c>
      <c r="J746" s="32">
        <f t="shared" si="11"/>
        <v>399356</v>
      </c>
      <c r="K746" s="3">
        <v>2.5350000000000001</v>
      </c>
      <c r="L746" s="2">
        <v>3</v>
      </c>
      <c r="M746" t="s">
        <v>9</v>
      </c>
      <c r="N746" t="s">
        <v>10</v>
      </c>
      <c r="O746" t="s">
        <v>9</v>
      </c>
      <c r="P746" t="s">
        <v>10</v>
      </c>
      <c r="Q746" t="s">
        <v>10</v>
      </c>
      <c r="T746" s="31" t="s">
        <v>1998</v>
      </c>
    </row>
    <row r="747" spans="1:20" x14ac:dyDescent="0.35">
      <c r="A747" s="34" t="s">
        <v>1997</v>
      </c>
      <c r="B747" s="2">
        <v>7</v>
      </c>
      <c r="C747" t="s">
        <v>1996</v>
      </c>
      <c r="E747" t="s">
        <v>39</v>
      </c>
      <c r="F747" t="s">
        <v>1995</v>
      </c>
      <c r="G747" t="s">
        <v>1994</v>
      </c>
      <c r="H747" s="32">
        <v>325000</v>
      </c>
      <c r="I747" s="33">
        <v>0.15</v>
      </c>
      <c r="J747" s="32">
        <f t="shared" si="11"/>
        <v>276250</v>
      </c>
      <c r="K747" s="3">
        <v>4.1920000000000002</v>
      </c>
      <c r="L747" s="2">
        <v>5</v>
      </c>
      <c r="M747" t="s">
        <v>9</v>
      </c>
      <c r="N747" t="s">
        <v>10</v>
      </c>
      <c r="O747" t="s">
        <v>10</v>
      </c>
      <c r="P747" t="s">
        <v>10</v>
      </c>
      <c r="Q747" t="s">
        <v>10</v>
      </c>
      <c r="T747" s="31" t="s">
        <v>1993</v>
      </c>
    </row>
    <row r="748" spans="1:20" x14ac:dyDescent="0.35">
      <c r="A748" s="34" t="s">
        <v>1992</v>
      </c>
      <c r="B748" s="2">
        <v>6</v>
      </c>
      <c r="C748" t="s">
        <v>1951</v>
      </c>
      <c r="E748" t="s">
        <v>39</v>
      </c>
      <c r="F748" t="s">
        <v>1991</v>
      </c>
      <c r="G748" t="s">
        <v>1990</v>
      </c>
      <c r="H748" s="32">
        <v>109200</v>
      </c>
      <c r="I748" s="33">
        <v>0.17499999999999999</v>
      </c>
      <c r="J748" s="32">
        <f t="shared" si="11"/>
        <v>90090</v>
      </c>
      <c r="K748" s="3">
        <v>1.603</v>
      </c>
      <c r="L748" s="2">
        <v>10</v>
      </c>
      <c r="M748" t="s">
        <v>9</v>
      </c>
      <c r="N748" t="s">
        <v>10</v>
      </c>
      <c r="O748" t="s">
        <v>10</v>
      </c>
      <c r="P748" t="s">
        <v>10</v>
      </c>
      <c r="Q748" t="s">
        <v>10</v>
      </c>
      <c r="S748" s="2" t="s">
        <v>163</v>
      </c>
      <c r="T748" s="31" t="s">
        <v>1989</v>
      </c>
    </row>
    <row r="749" spans="1:20" ht="29" x14ac:dyDescent="0.35">
      <c r="A749" s="34" t="s">
        <v>1988</v>
      </c>
      <c r="B749" s="2">
        <v>6</v>
      </c>
      <c r="C749" t="s">
        <v>1951</v>
      </c>
      <c r="E749" t="s">
        <v>39</v>
      </c>
      <c r="F749" t="s">
        <v>1987</v>
      </c>
      <c r="G749" t="s">
        <v>1986</v>
      </c>
      <c r="H749" s="32">
        <v>134850</v>
      </c>
      <c r="I749" s="33">
        <v>0.17499999999999999</v>
      </c>
      <c r="J749" s="32">
        <f t="shared" si="11"/>
        <v>111251.25</v>
      </c>
      <c r="K749" s="3">
        <v>1.7649999999999999</v>
      </c>
      <c r="L749" s="2">
        <v>9</v>
      </c>
      <c r="M749" t="s">
        <v>9</v>
      </c>
      <c r="N749" t="s">
        <v>10</v>
      </c>
      <c r="O749" t="s">
        <v>10</v>
      </c>
      <c r="P749" t="s">
        <v>10</v>
      </c>
      <c r="Q749" t="s">
        <v>10</v>
      </c>
      <c r="T749" s="31" t="s">
        <v>1985</v>
      </c>
    </row>
    <row r="750" spans="1:20" x14ac:dyDescent="0.35">
      <c r="A750" s="34" t="s">
        <v>1984</v>
      </c>
      <c r="B750" s="2">
        <v>6</v>
      </c>
      <c r="C750" t="s">
        <v>1951</v>
      </c>
      <c r="E750" t="s">
        <v>39</v>
      </c>
      <c r="F750" t="s">
        <v>1983</v>
      </c>
      <c r="G750" t="s">
        <v>1982</v>
      </c>
      <c r="H750" s="32">
        <v>113750</v>
      </c>
      <c r="I750" s="33">
        <v>0.17499999999999999</v>
      </c>
      <c r="J750" s="32">
        <f t="shared" si="11"/>
        <v>93843.75</v>
      </c>
      <c r="K750" s="3">
        <v>1.0680000000000001</v>
      </c>
      <c r="L750" s="2">
        <v>9</v>
      </c>
      <c r="M750" t="s">
        <v>9</v>
      </c>
      <c r="N750" t="s">
        <v>10</v>
      </c>
      <c r="O750" t="s">
        <v>10</v>
      </c>
      <c r="P750" t="s">
        <v>10</v>
      </c>
      <c r="Q750" t="s">
        <v>10</v>
      </c>
      <c r="T750" s="31" t="s">
        <v>1981</v>
      </c>
    </row>
    <row r="751" spans="1:20" x14ac:dyDescent="0.35">
      <c r="A751" s="34" t="s">
        <v>1980</v>
      </c>
      <c r="B751" s="2">
        <v>6</v>
      </c>
      <c r="C751" t="s">
        <v>1951</v>
      </c>
      <c r="E751" t="s">
        <v>39</v>
      </c>
      <c r="F751" t="s">
        <v>1979</v>
      </c>
      <c r="G751" t="s">
        <v>1978</v>
      </c>
      <c r="H751" s="32">
        <v>20865</v>
      </c>
      <c r="I751" s="33">
        <v>0.17499999999999999</v>
      </c>
      <c r="J751" s="32">
        <f t="shared" si="11"/>
        <v>17213.625</v>
      </c>
      <c r="K751" s="3">
        <v>0.314</v>
      </c>
      <c r="L751" s="2">
        <v>9</v>
      </c>
      <c r="M751" t="s">
        <v>9</v>
      </c>
      <c r="N751" t="s">
        <v>10</v>
      </c>
      <c r="O751" t="s">
        <v>10</v>
      </c>
      <c r="P751" t="s">
        <v>10</v>
      </c>
      <c r="Q751" t="s">
        <v>10</v>
      </c>
      <c r="T751" s="31" t="s">
        <v>1977</v>
      </c>
    </row>
    <row r="752" spans="1:20" x14ac:dyDescent="0.35">
      <c r="A752" s="34" t="s">
        <v>1976</v>
      </c>
      <c r="B752" s="2">
        <v>6</v>
      </c>
      <c r="C752" t="s">
        <v>1951</v>
      </c>
      <c r="E752" t="s">
        <v>39</v>
      </c>
      <c r="F752" t="s">
        <v>1975</v>
      </c>
      <c r="G752" t="s">
        <v>1974</v>
      </c>
      <c r="H752" s="32">
        <v>184000</v>
      </c>
      <c r="I752" s="33">
        <v>0.17499999999999999</v>
      </c>
      <c r="J752" s="32">
        <f t="shared" si="11"/>
        <v>151800</v>
      </c>
      <c r="K752" s="3">
        <v>2.5059999999999998</v>
      </c>
      <c r="L752" s="2">
        <v>9</v>
      </c>
      <c r="M752" t="s">
        <v>9</v>
      </c>
      <c r="N752" t="s">
        <v>10</v>
      </c>
      <c r="O752" t="s">
        <v>10</v>
      </c>
      <c r="P752" t="s">
        <v>10</v>
      </c>
      <c r="Q752" t="s">
        <v>10</v>
      </c>
      <c r="T752" s="31" t="s">
        <v>1973</v>
      </c>
    </row>
    <row r="753" spans="1:20" x14ac:dyDescent="0.35">
      <c r="A753" s="34" t="s">
        <v>1972</v>
      </c>
      <c r="B753" s="2">
        <v>6</v>
      </c>
      <c r="C753" t="s">
        <v>1951</v>
      </c>
      <c r="E753" t="s">
        <v>39</v>
      </c>
      <c r="F753" t="s">
        <v>1971</v>
      </c>
      <c r="G753" t="s">
        <v>1970</v>
      </c>
      <c r="H753" s="32">
        <v>101200</v>
      </c>
      <c r="I753" s="33">
        <v>0.17499999999999999</v>
      </c>
      <c r="J753" s="32">
        <f t="shared" si="11"/>
        <v>83490</v>
      </c>
      <c r="K753" s="3">
        <v>1.288</v>
      </c>
      <c r="L753" s="2">
        <v>9</v>
      </c>
      <c r="M753" t="s">
        <v>9</v>
      </c>
      <c r="N753" t="s">
        <v>10</v>
      </c>
      <c r="O753" t="s">
        <v>10</v>
      </c>
      <c r="P753" t="s">
        <v>10</v>
      </c>
      <c r="Q753" t="s">
        <v>10</v>
      </c>
      <c r="T753" s="31" t="s">
        <v>1969</v>
      </c>
    </row>
    <row r="754" spans="1:20" x14ac:dyDescent="0.35">
      <c r="A754" s="34" t="s">
        <v>1968</v>
      </c>
      <c r="B754" s="2">
        <v>6</v>
      </c>
      <c r="C754" t="s">
        <v>1951</v>
      </c>
      <c r="E754" t="s">
        <v>39</v>
      </c>
      <c r="F754" t="s">
        <v>1967</v>
      </c>
      <c r="G754" t="s">
        <v>1966</v>
      </c>
      <c r="H754" s="32">
        <v>165600</v>
      </c>
      <c r="I754" s="33">
        <v>0.17499999999999999</v>
      </c>
      <c r="J754" s="32">
        <f t="shared" si="11"/>
        <v>136620</v>
      </c>
      <c r="K754" s="3">
        <v>2.2069999999999999</v>
      </c>
      <c r="L754" s="2">
        <v>9</v>
      </c>
      <c r="M754" t="s">
        <v>9</v>
      </c>
      <c r="N754" t="s">
        <v>10</v>
      </c>
      <c r="O754" t="s">
        <v>10</v>
      </c>
      <c r="P754" t="s">
        <v>10</v>
      </c>
      <c r="Q754" t="s">
        <v>10</v>
      </c>
      <c r="T754" s="31" t="s">
        <v>1965</v>
      </c>
    </row>
    <row r="755" spans="1:20" x14ac:dyDescent="0.35">
      <c r="A755" s="34" t="s">
        <v>1964</v>
      </c>
      <c r="B755" s="2">
        <v>6</v>
      </c>
      <c r="C755" t="s">
        <v>1951</v>
      </c>
      <c r="E755" t="s">
        <v>39</v>
      </c>
      <c r="F755" t="s">
        <v>1963</v>
      </c>
      <c r="G755" t="s">
        <v>1962</v>
      </c>
      <c r="H755" s="32">
        <v>42000</v>
      </c>
      <c r="I755" s="33">
        <v>0.17499999999999999</v>
      </c>
      <c r="J755" s="32">
        <f t="shared" si="11"/>
        <v>34650</v>
      </c>
      <c r="K755" s="3">
        <v>0.501</v>
      </c>
      <c r="L755" s="2">
        <v>8</v>
      </c>
      <c r="M755" t="s">
        <v>9</v>
      </c>
      <c r="N755" t="s">
        <v>10</v>
      </c>
      <c r="O755" t="s">
        <v>10</v>
      </c>
      <c r="P755" t="s">
        <v>10</v>
      </c>
      <c r="Q755" t="s">
        <v>10</v>
      </c>
      <c r="T755" s="31" t="s">
        <v>1961</v>
      </c>
    </row>
    <row r="756" spans="1:20" x14ac:dyDescent="0.35">
      <c r="A756" s="34" t="s">
        <v>1960</v>
      </c>
      <c r="B756" s="2">
        <v>6</v>
      </c>
      <c r="C756" t="s">
        <v>1951</v>
      </c>
      <c r="E756" t="s">
        <v>39</v>
      </c>
      <c r="F756" t="s">
        <v>1959</v>
      </c>
      <c r="G756" t="s">
        <v>1958</v>
      </c>
      <c r="H756" s="32">
        <v>163800</v>
      </c>
      <c r="I756" s="33">
        <v>0.17499999999999999</v>
      </c>
      <c r="J756" s="32">
        <f t="shared" si="11"/>
        <v>135135</v>
      </c>
      <c r="K756" s="3">
        <v>0.36599999999999999</v>
      </c>
      <c r="L756" s="2">
        <v>7</v>
      </c>
      <c r="M756" t="s">
        <v>9</v>
      </c>
      <c r="N756" t="s">
        <v>10</v>
      </c>
      <c r="O756" t="s">
        <v>10</v>
      </c>
      <c r="P756" t="s">
        <v>10</v>
      </c>
      <c r="Q756" t="s">
        <v>10</v>
      </c>
      <c r="T756" s="31" t="s">
        <v>1957</v>
      </c>
    </row>
    <row r="757" spans="1:20" x14ac:dyDescent="0.35">
      <c r="A757" s="34" t="s">
        <v>1956</v>
      </c>
      <c r="B757" s="2">
        <v>6</v>
      </c>
      <c r="C757" t="s">
        <v>1951</v>
      </c>
      <c r="E757" t="s">
        <v>39</v>
      </c>
      <c r="F757" t="s">
        <v>1955</v>
      </c>
      <c r="G757" t="s">
        <v>1954</v>
      </c>
      <c r="H757" s="32">
        <v>115000</v>
      </c>
      <c r="I757" s="33">
        <v>0.17499999999999999</v>
      </c>
      <c r="J757" s="32">
        <f t="shared" si="11"/>
        <v>94875</v>
      </c>
      <c r="K757" s="3">
        <v>1.3340000000000001</v>
      </c>
      <c r="L757" s="2">
        <v>7</v>
      </c>
      <c r="M757" t="s">
        <v>9</v>
      </c>
      <c r="N757" t="s">
        <v>10</v>
      </c>
      <c r="O757" t="s">
        <v>10</v>
      </c>
      <c r="P757" t="s">
        <v>10</v>
      </c>
      <c r="Q757" t="s">
        <v>10</v>
      </c>
      <c r="T757" s="31" t="s">
        <v>1953</v>
      </c>
    </row>
    <row r="758" spans="1:20" ht="29" x14ac:dyDescent="0.35">
      <c r="A758" s="34" t="s">
        <v>1952</v>
      </c>
      <c r="B758" s="2">
        <v>6</v>
      </c>
      <c r="C758" t="s">
        <v>1951</v>
      </c>
      <c r="E758" t="s">
        <v>39</v>
      </c>
      <c r="F758" t="s">
        <v>1950</v>
      </c>
      <c r="G758" t="s">
        <v>1949</v>
      </c>
      <c r="H758" s="32">
        <v>301950</v>
      </c>
      <c r="I758" s="33">
        <v>0.17499999999999999</v>
      </c>
      <c r="J758" s="32">
        <f t="shared" si="11"/>
        <v>249108.75</v>
      </c>
      <c r="K758" s="3">
        <v>4.03</v>
      </c>
      <c r="L758" s="2">
        <v>7</v>
      </c>
      <c r="M758" t="s">
        <v>9</v>
      </c>
      <c r="N758" t="s">
        <v>10</v>
      </c>
      <c r="O758" t="s">
        <v>10</v>
      </c>
      <c r="P758" t="s">
        <v>10</v>
      </c>
      <c r="Q758" t="s">
        <v>10</v>
      </c>
      <c r="T758" s="31" t="s">
        <v>1948</v>
      </c>
    </row>
    <row r="759" spans="1:20" ht="16.5" customHeight="1" x14ac:dyDescent="0.35">
      <c r="A759" s="34" t="s">
        <v>1947</v>
      </c>
      <c r="B759" s="2">
        <v>1</v>
      </c>
      <c r="C759" t="s">
        <v>1946</v>
      </c>
      <c r="E759" t="s">
        <v>39</v>
      </c>
      <c r="F759" t="s">
        <v>1945</v>
      </c>
      <c r="G759" t="s">
        <v>1944</v>
      </c>
      <c r="H759" s="32">
        <v>400000</v>
      </c>
      <c r="I759" s="33">
        <v>0.15</v>
      </c>
      <c r="J759" s="32">
        <f t="shared" si="11"/>
        <v>340000</v>
      </c>
      <c r="K759" s="3">
        <v>4.0039999999999996</v>
      </c>
      <c r="L759" s="2">
        <v>10</v>
      </c>
      <c r="M759" t="s">
        <v>9</v>
      </c>
      <c r="N759" t="s">
        <v>10</v>
      </c>
      <c r="O759" t="s">
        <v>10</v>
      </c>
      <c r="P759" t="s">
        <v>10</v>
      </c>
      <c r="Q759" t="s">
        <v>10</v>
      </c>
      <c r="S759" s="2" t="s">
        <v>145</v>
      </c>
      <c r="T759" s="31" t="s">
        <v>1943</v>
      </c>
    </row>
    <row r="760" spans="1:20" x14ac:dyDescent="0.35">
      <c r="A760" s="34" t="s">
        <v>1942</v>
      </c>
      <c r="B760" s="2">
        <v>4</v>
      </c>
      <c r="C760" t="s">
        <v>1925</v>
      </c>
      <c r="E760" t="s">
        <v>39</v>
      </c>
      <c r="F760" t="s">
        <v>1941</v>
      </c>
      <c r="G760" t="s">
        <v>1940</v>
      </c>
      <c r="H760" s="32">
        <v>268035</v>
      </c>
      <c r="I760" s="33">
        <v>0.15</v>
      </c>
      <c r="J760" s="32">
        <f t="shared" si="11"/>
        <v>227829.75</v>
      </c>
      <c r="K760" s="3">
        <v>3.238</v>
      </c>
      <c r="L760" s="2">
        <v>10</v>
      </c>
      <c r="M760" t="s">
        <v>9</v>
      </c>
      <c r="N760" t="s">
        <v>10</v>
      </c>
      <c r="O760" t="s">
        <v>10</v>
      </c>
      <c r="P760" t="s">
        <v>10</v>
      </c>
      <c r="Q760" t="s">
        <v>10</v>
      </c>
      <c r="S760" s="2" t="s">
        <v>163</v>
      </c>
      <c r="T760" s="31" t="s">
        <v>1939</v>
      </c>
    </row>
    <row r="761" spans="1:20" x14ac:dyDescent="0.35">
      <c r="A761" s="34" t="s">
        <v>1938</v>
      </c>
      <c r="B761" s="2">
        <v>4</v>
      </c>
      <c r="C761" t="s">
        <v>1925</v>
      </c>
      <c r="E761" t="s">
        <v>39</v>
      </c>
      <c r="F761" t="s">
        <v>1937</v>
      </c>
      <c r="G761" t="s">
        <v>1936</v>
      </c>
      <c r="H761" s="32">
        <v>223336.25</v>
      </c>
      <c r="I761" s="33">
        <v>0.15</v>
      </c>
      <c r="J761" s="32">
        <f t="shared" si="11"/>
        <v>189835.8125</v>
      </c>
      <c r="K761" s="3">
        <v>2.74</v>
      </c>
      <c r="L761" s="2">
        <v>9</v>
      </c>
      <c r="M761" t="s">
        <v>9</v>
      </c>
      <c r="N761" t="s">
        <v>10</v>
      </c>
      <c r="O761" t="s">
        <v>10</v>
      </c>
      <c r="P761" t="s">
        <v>10</v>
      </c>
      <c r="Q761" t="s">
        <v>10</v>
      </c>
      <c r="T761" s="31" t="s">
        <v>1935</v>
      </c>
    </row>
    <row r="762" spans="1:20" x14ac:dyDescent="0.35">
      <c r="A762" s="34" t="s">
        <v>1934</v>
      </c>
      <c r="B762" s="2">
        <v>4</v>
      </c>
      <c r="C762" t="s">
        <v>1925</v>
      </c>
      <c r="E762" t="s">
        <v>39</v>
      </c>
      <c r="F762" t="s">
        <v>1933</v>
      </c>
      <c r="G762" t="s">
        <v>1932</v>
      </c>
      <c r="H762" s="32">
        <v>119407.5</v>
      </c>
      <c r="I762" s="33">
        <v>0.15</v>
      </c>
      <c r="J762" s="32">
        <f t="shared" si="11"/>
        <v>101496.375</v>
      </c>
      <c r="K762" s="3">
        <v>1.55</v>
      </c>
      <c r="L762" s="2">
        <v>8</v>
      </c>
      <c r="M762" t="s">
        <v>9</v>
      </c>
      <c r="N762" t="s">
        <v>10</v>
      </c>
      <c r="O762" t="s">
        <v>10</v>
      </c>
      <c r="P762" t="s">
        <v>10</v>
      </c>
      <c r="Q762" t="s">
        <v>10</v>
      </c>
      <c r="T762" s="31" t="s">
        <v>1931</v>
      </c>
    </row>
    <row r="763" spans="1:20" x14ac:dyDescent="0.35">
      <c r="A763" s="34" t="s">
        <v>1930</v>
      </c>
      <c r="B763" s="2">
        <v>4</v>
      </c>
      <c r="C763" t="s">
        <v>1925</v>
      </c>
      <c r="E763" t="s">
        <v>39</v>
      </c>
      <c r="F763" t="s">
        <v>1929</v>
      </c>
      <c r="G763" t="s">
        <v>1928</v>
      </c>
      <c r="H763" s="32">
        <v>200400</v>
      </c>
      <c r="I763" s="33">
        <v>0.15</v>
      </c>
      <c r="J763" s="32">
        <f t="shared" si="11"/>
        <v>170340</v>
      </c>
      <c r="K763" s="3">
        <v>2.9169999999999998</v>
      </c>
      <c r="L763" s="2">
        <v>8</v>
      </c>
      <c r="M763" t="s">
        <v>9</v>
      </c>
      <c r="N763" t="s">
        <v>10</v>
      </c>
      <c r="O763" t="s">
        <v>10</v>
      </c>
      <c r="P763" t="s">
        <v>10</v>
      </c>
      <c r="Q763" t="s">
        <v>10</v>
      </c>
      <c r="T763" s="31" t="s">
        <v>1927</v>
      </c>
    </row>
    <row r="764" spans="1:20" x14ac:dyDescent="0.35">
      <c r="A764" s="34" t="s">
        <v>1926</v>
      </c>
      <c r="B764" s="2">
        <v>4</v>
      </c>
      <c r="C764" t="s">
        <v>1925</v>
      </c>
      <c r="E764" t="s">
        <v>39</v>
      </c>
      <c r="F764" t="s">
        <v>1924</v>
      </c>
      <c r="G764" t="s">
        <v>1923</v>
      </c>
      <c r="H764" s="32">
        <v>216702.5</v>
      </c>
      <c r="I764" s="33">
        <v>0.15</v>
      </c>
      <c r="J764" s="32">
        <f t="shared" si="11"/>
        <v>184197.125</v>
      </c>
      <c r="K764" s="3">
        <v>2.819</v>
      </c>
      <c r="L764" s="2">
        <v>6</v>
      </c>
      <c r="M764" t="s">
        <v>9</v>
      </c>
      <c r="N764" t="s">
        <v>10</v>
      </c>
      <c r="O764" t="s">
        <v>10</v>
      </c>
      <c r="P764" t="s">
        <v>10</v>
      </c>
      <c r="Q764" t="s">
        <v>10</v>
      </c>
      <c r="T764" s="31" t="s">
        <v>1922</v>
      </c>
    </row>
    <row r="765" spans="1:20" x14ac:dyDescent="0.35">
      <c r="A765" s="34" t="s">
        <v>1921</v>
      </c>
      <c r="B765" s="2">
        <v>4</v>
      </c>
      <c r="C765" t="s">
        <v>1896</v>
      </c>
      <c r="E765" t="s">
        <v>39</v>
      </c>
      <c r="F765" t="s">
        <v>1920</v>
      </c>
      <c r="G765" t="s">
        <v>1919</v>
      </c>
      <c r="H765" s="32">
        <v>145000</v>
      </c>
      <c r="I765" s="33">
        <v>0.125</v>
      </c>
      <c r="J765" s="32">
        <f t="shared" si="11"/>
        <v>126875</v>
      </c>
      <c r="K765" s="3">
        <v>2.1150000000000002</v>
      </c>
      <c r="L765" s="2">
        <v>10</v>
      </c>
      <c r="M765" t="s">
        <v>9</v>
      </c>
      <c r="N765" t="s">
        <v>10</v>
      </c>
      <c r="O765" t="s">
        <v>10</v>
      </c>
      <c r="P765" t="s">
        <v>10</v>
      </c>
      <c r="Q765" t="s">
        <v>10</v>
      </c>
      <c r="S765" s="2" t="s">
        <v>145</v>
      </c>
      <c r="T765" s="31" t="s">
        <v>1918</v>
      </c>
    </row>
    <row r="766" spans="1:20" ht="29" x14ac:dyDescent="0.35">
      <c r="A766" s="34" t="s">
        <v>1917</v>
      </c>
      <c r="B766" s="2">
        <v>4</v>
      </c>
      <c r="C766" t="s">
        <v>1896</v>
      </c>
      <c r="E766" t="s">
        <v>39</v>
      </c>
      <c r="F766" t="s">
        <v>1916</v>
      </c>
      <c r="G766" t="s">
        <v>1915</v>
      </c>
      <c r="H766" s="32">
        <v>306350</v>
      </c>
      <c r="I766" s="33">
        <v>0.125</v>
      </c>
      <c r="J766" s="32">
        <f t="shared" si="11"/>
        <v>268056.25</v>
      </c>
      <c r="K766" s="3">
        <v>3.1440000000000001</v>
      </c>
      <c r="L766" s="2">
        <v>10</v>
      </c>
      <c r="M766" t="s">
        <v>9</v>
      </c>
      <c r="N766" t="s">
        <v>10</v>
      </c>
      <c r="O766" t="s">
        <v>10</v>
      </c>
      <c r="P766" t="s">
        <v>10</v>
      </c>
      <c r="Q766" t="s">
        <v>10</v>
      </c>
      <c r="S766" s="2" t="s">
        <v>158</v>
      </c>
      <c r="T766" s="31" t="s">
        <v>1914</v>
      </c>
    </row>
    <row r="767" spans="1:20" ht="29" x14ac:dyDescent="0.35">
      <c r="A767" s="34" t="s">
        <v>1913</v>
      </c>
      <c r="B767" s="2">
        <v>4</v>
      </c>
      <c r="C767" t="s">
        <v>1896</v>
      </c>
      <c r="E767" t="s">
        <v>39</v>
      </c>
      <c r="F767" t="s">
        <v>1912</v>
      </c>
      <c r="G767" t="s">
        <v>1911</v>
      </c>
      <c r="H767" s="32">
        <v>71000</v>
      </c>
      <c r="I767" s="33">
        <v>0.125</v>
      </c>
      <c r="J767" s="32">
        <f t="shared" si="11"/>
        <v>62125</v>
      </c>
      <c r="K767" s="3">
        <v>1.7909999999999999</v>
      </c>
      <c r="L767" s="2">
        <v>10</v>
      </c>
      <c r="M767" t="s">
        <v>10</v>
      </c>
      <c r="N767" t="s">
        <v>9</v>
      </c>
      <c r="O767" t="s">
        <v>10</v>
      </c>
      <c r="P767" t="s">
        <v>10</v>
      </c>
      <c r="Q767" t="s">
        <v>10</v>
      </c>
      <c r="S767" s="2" t="s">
        <v>135</v>
      </c>
      <c r="T767" s="31" t="s">
        <v>1910</v>
      </c>
    </row>
    <row r="768" spans="1:20" x14ac:dyDescent="0.35">
      <c r="A768" s="34" t="s">
        <v>1909</v>
      </c>
      <c r="B768" s="2">
        <v>4</v>
      </c>
      <c r="C768" t="s">
        <v>1896</v>
      </c>
      <c r="E768" t="s">
        <v>39</v>
      </c>
      <c r="F768" t="s">
        <v>1908</v>
      </c>
      <c r="G768" t="s">
        <v>1907</v>
      </c>
      <c r="H768" s="32">
        <v>124000</v>
      </c>
      <c r="I768" s="33">
        <v>0.125</v>
      </c>
      <c r="J768" s="32">
        <f t="shared" si="11"/>
        <v>108500</v>
      </c>
      <c r="K768" s="3">
        <v>1.556</v>
      </c>
      <c r="L768" s="2">
        <v>10</v>
      </c>
      <c r="M768" t="s">
        <v>9</v>
      </c>
      <c r="N768" t="s">
        <v>10</v>
      </c>
      <c r="O768" t="s">
        <v>10</v>
      </c>
      <c r="P768" t="s">
        <v>10</v>
      </c>
      <c r="Q768" t="s">
        <v>10</v>
      </c>
      <c r="S768" s="2" t="s">
        <v>163</v>
      </c>
      <c r="T768" s="31" t="s">
        <v>1906</v>
      </c>
    </row>
    <row r="769" spans="1:20" x14ac:dyDescent="0.35">
      <c r="A769" s="34" t="s">
        <v>1905</v>
      </c>
      <c r="B769" s="2">
        <v>4</v>
      </c>
      <c r="C769" t="s">
        <v>1896</v>
      </c>
      <c r="E769" t="s">
        <v>39</v>
      </c>
      <c r="F769" t="s">
        <v>1904</v>
      </c>
      <c r="G769" t="s">
        <v>1903</v>
      </c>
      <c r="H769" s="32">
        <v>71000</v>
      </c>
      <c r="I769" s="33">
        <v>0.125</v>
      </c>
      <c r="J769" s="32">
        <f t="shared" si="11"/>
        <v>62125</v>
      </c>
      <c r="K769" s="3">
        <v>1.075</v>
      </c>
      <c r="L769" s="2">
        <v>9</v>
      </c>
      <c r="M769" t="s">
        <v>9</v>
      </c>
      <c r="N769" t="s">
        <v>10</v>
      </c>
      <c r="O769" t="s">
        <v>10</v>
      </c>
      <c r="P769" t="s">
        <v>10</v>
      </c>
      <c r="Q769" t="s">
        <v>10</v>
      </c>
      <c r="T769" s="31" t="s">
        <v>1902</v>
      </c>
    </row>
    <row r="770" spans="1:20" x14ac:dyDescent="0.35">
      <c r="A770" s="34" t="s">
        <v>1901</v>
      </c>
      <c r="B770" s="2">
        <v>4</v>
      </c>
      <c r="C770" t="s">
        <v>1896</v>
      </c>
      <c r="E770" t="s">
        <v>39</v>
      </c>
      <c r="F770" t="s">
        <v>1900</v>
      </c>
      <c r="G770" t="s">
        <v>1899</v>
      </c>
      <c r="H770" s="32">
        <v>173500</v>
      </c>
      <c r="I770" s="33">
        <v>0.125</v>
      </c>
      <c r="J770" s="32">
        <f t="shared" ref="J770:J833" si="12">SUM(H770-H770*I770)</f>
        <v>151812.5</v>
      </c>
      <c r="K770" s="3">
        <v>2.25</v>
      </c>
      <c r="L770" s="2">
        <v>8</v>
      </c>
      <c r="M770" t="s">
        <v>9</v>
      </c>
      <c r="N770" t="s">
        <v>10</v>
      </c>
      <c r="O770" t="s">
        <v>10</v>
      </c>
      <c r="P770" t="s">
        <v>10</v>
      </c>
      <c r="Q770" t="s">
        <v>10</v>
      </c>
      <c r="T770" s="31" t="s">
        <v>1898</v>
      </c>
    </row>
    <row r="771" spans="1:20" ht="29" x14ac:dyDescent="0.35">
      <c r="A771" s="34" t="s">
        <v>1897</v>
      </c>
      <c r="B771" s="2">
        <v>4</v>
      </c>
      <c r="C771" t="s">
        <v>1896</v>
      </c>
      <c r="E771" t="s">
        <v>39</v>
      </c>
      <c r="F771" t="s">
        <v>1895</v>
      </c>
      <c r="G771" t="s">
        <v>1894</v>
      </c>
      <c r="H771" s="32">
        <v>5900</v>
      </c>
      <c r="I771" s="33">
        <v>0.125</v>
      </c>
      <c r="J771" s="32">
        <f t="shared" si="12"/>
        <v>5162.5</v>
      </c>
      <c r="K771" s="3">
        <v>0.1</v>
      </c>
      <c r="L771" s="2">
        <v>4</v>
      </c>
      <c r="M771" t="s">
        <v>9</v>
      </c>
      <c r="N771" t="s">
        <v>10</v>
      </c>
      <c r="O771" t="s">
        <v>10</v>
      </c>
      <c r="P771" t="s">
        <v>10</v>
      </c>
      <c r="Q771" t="s">
        <v>10</v>
      </c>
      <c r="T771" s="31" t="s">
        <v>1893</v>
      </c>
    </row>
    <row r="772" spans="1:20" x14ac:dyDescent="0.35">
      <c r="A772" s="34" t="s">
        <v>1892</v>
      </c>
      <c r="B772" s="2">
        <v>9</v>
      </c>
      <c r="C772" t="s">
        <v>1864</v>
      </c>
      <c r="E772" t="s">
        <v>39</v>
      </c>
      <c r="F772" t="s">
        <v>1891</v>
      </c>
      <c r="G772" t="s">
        <v>1890</v>
      </c>
      <c r="H772" s="32">
        <v>28440</v>
      </c>
      <c r="I772" s="33">
        <v>0.15</v>
      </c>
      <c r="J772" s="32">
        <f t="shared" si="12"/>
        <v>24174</v>
      </c>
      <c r="K772" s="3">
        <v>0.17599999999999999</v>
      </c>
      <c r="L772" s="2">
        <v>10</v>
      </c>
      <c r="M772" t="s">
        <v>9</v>
      </c>
      <c r="N772" t="s">
        <v>10</v>
      </c>
      <c r="O772" t="s">
        <v>10</v>
      </c>
      <c r="P772" t="s">
        <v>10</v>
      </c>
      <c r="Q772" t="s">
        <v>10</v>
      </c>
      <c r="S772" s="2" t="s">
        <v>408</v>
      </c>
      <c r="T772" s="31" t="s">
        <v>1889</v>
      </c>
    </row>
    <row r="773" spans="1:20" x14ac:dyDescent="0.35">
      <c r="A773" s="34" t="s">
        <v>1888</v>
      </c>
      <c r="B773" s="2">
        <v>9</v>
      </c>
      <c r="C773" t="s">
        <v>1864</v>
      </c>
      <c r="E773" t="s">
        <v>39</v>
      </c>
      <c r="F773" t="s">
        <v>1887</v>
      </c>
      <c r="G773" t="s">
        <v>1886</v>
      </c>
      <c r="H773" s="32">
        <v>13082.4</v>
      </c>
      <c r="I773" s="33">
        <v>0.15</v>
      </c>
      <c r="J773" s="32">
        <f t="shared" si="12"/>
        <v>11120.039999999999</v>
      </c>
      <c r="K773" s="3">
        <v>7.1999999999999995E-2</v>
      </c>
      <c r="L773" s="2">
        <v>10</v>
      </c>
      <c r="M773" t="s">
        <v>9</v>
      </c>
      <c r="N773" t="s">
        <v>10</v>
      </c>
      <c r="O773" t="s">
        <v>10</v>
      </c>
      <c r="P773" t="s">
        <v>10</v>
      </c>
      <c r="Q773" t="s">
        <v>10</v>
      </c>
      <c r="S773" s="2" t="s">
        <v>135</v>
      </c>
      <c r="T773" s="31" t="s">
        <v>1861</v>
      </c>
    </row>
    <row r="774" spans="1:20" x14ac:dyDescent="0.35">
      <c r="A774" s="34" t="s">
        <v>1885</v>
      </c>
      <c r="B774" s="2">
        <v>9</v>
      </c>
      <c r="C774" t="s">
        <v>1864</v>
      </c>
      <c r="E774" t="s">
        <v>39</v>
      </c>
      <c r="F774" t="s">
        <v>1884</v>
      </c>
      <c r="G774" t="s">
        <v>1883</v>
      </c>
      <c r="H774" s="32">
        <v>69847.25</v>
      </c>
      <c r="I774" s="33">
        <v>0.15</v>
      </c>
      <c r="J774" s="32">
        <f t="shared" si="12"/>
        <v>59370.162499999999</v>
      </c>
      <c r="K774" s="3">
        <v>0.77800000000000002</v>
      </c>
      <c r="L774" s="2">
        <v>10</v>
      </c>
      <c r="M774" t="s">
        <v>9</v>
      </c>
      <c r="N774" t="s">
        <v>10</v>
      </c>
      <c r="O774" t="s">
        <v>10</v>
      </c>
      <c r="P774" t="s">
        <v>10</v>
      </c>
      <c r="Q774" t="s">
        <v>10</v>
      </c>
      <c r="S774" s="2" t="s">
        <v>163</v>
      </c>
      <c r="T774" s="31" t="s">
        <v>1882</v>
      </c>
    </row>
    <row r="775" spans="1:20" x14ac:dyDescent="0.35">
      <c r="A775" s="34" t="s">
        <v>1881</v>
      </c>
      <c r="B775" s="2">
        <v>9</v>
      </c>
      <c r="C775" t="s">
        <v>1864</v>
      </c>
      <c r="E775" t="s">
        <v>39</v>
      </c>
      <c r="F775" t="s">
        <v>1880</v>
      </c>
      <c r="G775" t="s">
        <v>1879</v>
      </c>
      <c r="H775" s="32">
        <v>141552</v>
      </c>
      <c r="I775" s="33">
        <v>0.15</v>
      </c>
      <c r="J775" s="32">
        <f t="shared" si="12"/>
        <v>120319.2</v>
      </c>
      <c r="K775" s="3">
        <v>1.1000000000000001</v>
      </c>
      <c r="L775" s="2">
        <v>10</v>
      </c>
      <c r="M775" t="s">
        <v>9</v>
      </c>
      <c r="N775" t="s">
        <v>10</v>
      </c>
      <c r="O775" t="s">
        <v>10</v>
      </c>
      <c r="P775" t="s">
        <v>10</v>
      </c>
      <c r="Q775" t="s">
        <v>10</v>
      </c>
      <c r="S775" s="2" t="s">
        <v>158</v>
      </c>
      <c r="T775" s="31" t="s">
        <v>1878</v>
      </c>
    </row>
    <row r="776" spans="1:20" x14ac:dyDescent="0.35">
      <c r="A776" s="34" t="s">
        <v>1877</v>
      </c>
      <c r="B776" s="2">
        <v>9</v>
      </c>
      <c r="C776" t="s">
        <v>1864</v>
      </c>
      <c r="E776" t="s">
        <v>39</v>
      </c>
      <c r="F776" t="s">
        <v>1876</v>
      </c>
      <c r="G776" t="s">
        <v>1875</v>
      </c>
      <c r="H776" s="32">
        <v>121593.25</v>
      </c>
      <c r="I776" s="33">
        <v>0.15</v>
      </c>
      <c r="J776" s="32">
        <f t="shared" si="12"/>
        <v>103354.2625</v>
      </c>
      <c r="K776" s="3">
        <v>1.2689999999999999</v>
      </c>
      <c r="L776" s="2">
        <v>10</v>
      </c>
      <c r="M776" t="s">
        <v>9</v>
      </c>
      <c r="N776" t="s">
        <v>10</v>
      </c>
      <c r="O776" t="s">
        <v>10</v>
      </c>
      <c r="P776" t="s">
        <v>10</v>
      </c>
      <c r="Q776" t="s">
        <v>10</v>
      </c>
      <c r="S776" s="2" t="s">
        <v>145</v>
      </c>
      <c r="T776" s="31" t="s">
        <v>1874</v>
      </c>
    </row>
    <row r="777" spans="1:20" x14ac:dyDescent="0.35">
      <c r="A777" s="34" t="s">
        <v>1873</v>
      </c>
      <c r="B777" s="2">
        <v>9</v>
      </c>
      <c r="C777" t="s">
        <v>1864</v>
      </c>
      <c r="E777" t="s">
        <v>39</v>
      </c>
      <c r="F777" t="s">
        <v>1872</v>
      </c>
      <c r="G777" t="s">
        <v>1871</v>
      </c>
      <c r="H777" s="32">
        <v>138559.75</v>
      </c>
      <c r="I777" s="33">
        <v>0.15</v>
      </c>
      <c r="J777" s="32">
        <f t="shared" si="12"/>
        <v>117775.78750000001</v>
      </c>
      <c r="K777" s="3">
        <v>1.0900000000000001</v>
      </c>
      <c r="L777" s="2">
        <v>10</v>
      </c>
      <c r="M777" t="s">
        <v>9</v>
      </c>
      <c r="N777" t="s">
        <v>10</v>
      </c>
      <c r="O777" t="s">
        <v>10</v>
      </c>
      <c r="P777" t="s">
        <v>10</v>
      </c>
      <c r="Q777" t="s">
        <v>10</v>
      </c>
      <c r="S777" s="2" t="s">
        <v>187</v>
      </c>
      <c r="T777" s="31" t="s">
        <v>1870</v>
      </c>
    </row>
    <row r="778" spans="1:20" x14ac:dyDescent="0.35">
      <c r="A778" s="34" t="s">
        <v>1869</v>
      </c>
      <c r="B778" s="2">
        <v>9</v>
      </c>
      <c r="C778" t="s">
        <v>1864</v>
      </c>
      <c r="E778" t="s">
        <v>39</v>
      </c>
      <c r="F778" t="s">
        <v>1868</v>
      </c>
      <c r="G778" t="s">
        <v>1867</v>
      </c>
      <c r="H778" s="32">
        <v>12513.6</v>
      </c>
      <c r="I778" s="33">
        <v>0.15</v>
      </c>
      <c r="J778" s="32">
        <f t="shared" si="12"/>
        <v>10636.560000000001</v>
      </c>
      <c r="K778" s="3">
        <v>5.6000000000000001E-2</v>
      </c>
      <c r="L778" s="2">
        <v>9</v>
      </c>
      <c r="M778" t="s">
        <v>9</v>
      </c>
      <c r="N778" t="s">
        <v>10</v>
      </c>
      <c r="O778" t="s">
        <v>10</v>
      </c>
      <c r="P778" t="s">
        <v>10</v>
      </c>
      <c r="Q778" t="s">
        <v>10</v>
      </c>
      <c r="T778" s="31" t="s">
        <v>1866</v>
      </c>
    </row>
    <row r="779" spans="1:20" x14ac:dyDescent="0.35">
      <c r="A779" s="34" t="s">
        <v>1865</v>
      </c>
      <c r="B779" s="2">
        <v>9</v>
      </c>
      <c r="C779" t="s">
        <v>1864</v>
      </c>
      <c r="E779" t="s">
        <v>39</v>
      </c>
      <c r="F779" t="s">
        <v>1863</v>
      </c>
      <c r="G779" t="s">
        <v>1862</v>
      </c>
      <c r="H779" s="32">
        <v>13082.4</v>
      </c>
      <c r="I779" s="33">
        <v>0.15</v>
      </c>
      <c r="J779" s="32">
        <f t="shared" si="12"/>
        <v>11120.039999999999</v>
      </c>
      <c r="K779" s="3">
        <v>7.1999999999999995E-2</v>
      </c>
      <c r="L779" s="2">
        <v>9</v>
      </c>
      <c r="M779" t="s">
        <v>9</v>
      </c>
      <c r="N779" t="s">
        <v>10</v>
      </c>
      <c r="O779" t="s">
        <v>10</v>
      </c>
      <c r="P779" t="s">
        <v>10</v>
      </c>
      <c r="Q779" t="s">
        <v>10</v>
      </c>
      <c r="T779" s="31" t="s">
        <v>1861</v>
      </c>
    </row>
    <row r="780" spans="1:20" x14ac:dyDescent="0.35">
      <c r="A780" s="34" t="s">
        <v>1860</v>
      </c>
      <c r="B780" s="2">
        <v>2</v>
      </c>
      <c r="C780" t="s">
        <v>1855</v>
      </c>
      <c r="E780" t="s">
        <v>39</v>
      </c>
      <c r="F780" t="s">
        <v>1859</v>
      </c>
      <c r="G780" t="s">
        <v>1858</v>
      </c>
      <c r="H780" s="32">
        <v>120000</v>
      </c>
      <c r="I780" s="33">
        <v>0.15</v>
      </c>
      <c r="J780" s="32">
        <f t="shared" si="12"/>
        <v>102000</v>
      </c>
      <c r="K780" s="3">
        <v>2.1259999999999999</v>
      </c>
      <c r="L780" s="2">
        <v>6</v>
      </c>
      <c r="M780" t="s">
        <v>9</v>
      </c>
      <c r="N780" t="s">
        <v>10</v>
      </c>
      <c r="O780" t="s">
        <v>9</v>
      </c>
      <c r="P780" t="s">
        <v>10</v>
      </c>
      <c r="Q780" t="s">
        <v>10</v>
      </c>
      <c r="T780" s="31" t="s">
        <v>1857</v>
      </c>
    </row>
    <row r="781" spans="1:20" x14ac:dyDescent="0.35">
      <c r="A781" s="34" t="s">
        <v>1856</v>
      </c>
      <c r="B781" s="2">
        <v>2</v>
      </c>
      <c r="C781" t="s">
        <v>1855</v>
      </c>
      <c r="E781" t="s">
        <v>39</v>
      </c>
      <c r="F781" t="s">
        <v>1854</v>
      </c>
      <c r="G781" t="s">
        <v>1853</v>
      </c>
      <c r="H781" s="32">
        <v>295000</v>
      </c>
      <c r="I781" s="33">
        <v>0.15</v>
      </c>
      <c r="J781" s="32">
        <f t="shared" si="12"/>
        <v>250750</v>
      </c>
      <c r="K781" s="3">
        <v>1.206</v>
      </c>
      <c r="L781" s="2">
        <v>6</v>
      </c>
      <c r="M781" t="s">
        <v>9</v>
      </c>
      <c r="N781" t="s">
        <v>10</v>
      </c>
      <c r="O781" t="s">
        <v>9</v>
      </c>
      <c r="P781" t="s">
        <v>10</v>
      </c>
      <c r="Q781" t="s">
        <v>10</v>
      </c>
      <c r="T781" s="31" t="s">
        <v>1852</v>
      </c>
    </row>
    <row r="782" spans="1:20" x14ac:dyDescent="0.35">
      <c r="A782" s="34" t="s">
        <v>1851</v>
      </c>
      <c r="B782" s="2">
        <v>4</v>
      </c>
      <c r="C782" t="s">
        <v>1760</v>
      </c>
      <c r="E782" t="s">
        <v>39</v>
      </c>
      <c r="F782" t="s">
        <v>1850</v>
      </c>
      <c r="G782" t="s">
        <v>1849</v>
      </c>
      <c r="H782" s="32">
        <v>36183.75</v>
      </c>
      <c r="I782" s="33">
        <v>0.2</v>
      </c>
      <c r="J782" s="32">
        <f t="shared" si="12"/>
        <v>28947</v>
      </c>
      <c r="K782" s="3">
        <v>0.41299999999999998</v>
      </c>
      <c r="L782" s="2">
        <v>10</v>
      </c>
      <c r="M782" t="s">
        <v>9</v>
      </c>
      <c r="N782" t="s">
        <v>10</v>
      </c>
      <c r="O782" t="s">
        <v>10</v>
      </c>
      <c r="P782" t="s">
        <v>10</v>
      </c>
      <c r="Q782" t="s">
        <v>10</v>
      </c>
      <c r="S782" s="2" t="s">
        <v>237</v>
      </c>
      <c r="T782" s="31" t="s">
        <v>1848</v>
      </c>
    </row>
    <row r="783" spans="1:20" x14ac:dyDescent="0.35">
      <c r="A783" s="34" t="s">
        <v>1847</v>
      </c>
      <c r="B783" s="2">
        <v>4</v>
      </c>
      <c r="C783" t="s">
        <v>1760</v>
      </c>
      <c r="E783" t="s">
        <v>39</v>
      </c>
      <c r="F783" t="s">
        <v>1846</v>
      </c>
      <c r="G783" t="s">
        <v>1845</v>
      </c>
      <c r="H783" s="32">
        <v>25984.75</v>
      </c>
      <c r="I783" s="33">
        <v>0.2</v>
      </c>
      <c r="J783" s="32">
        <f t="shared" si="12"/>
        <v>20787.8</v>
      </c>
      <c r="K783" s="3">
        <v>0.375</v>
      </c>
      <c r="L783" s="2">
        <v>9</v>
      </c>
      <c r="M783" t="s">
        <v>9</v>
      </c>
      <c r="N783" t="s">
        <v>10</v>
      </c>
      <c r="O783" t="s">
        <v>10</v>
      </c>
      <c r="P783" t="s">
        <v>10</v>
      </c>
      <c r="Q783" t="s">
        <v>10</v>
      </c>
      <c r="T783" s="31" t="s">
        <v>1844</v>
      </c>
    </row>
    <row r="784" spans="1:20" x14ac:dyDescent="0.35">
      <c r="A784" s="34" t="s">
        <v>1843</v>
      </c>
      <c r="B784" s="2">
        <v>4</v>
      </c>
      <c r="C784" t="s">
        <v>1760</v>
      </c>
      <c r="E784" t="s">
        <v>39</v>
      </c>
      <c r="F784" t="s">
        <v>1842</v>
      </c>
      <c r="G784" t="s">
        <v>1841</v>
      </c>
      <c r="H784" s="32">
        <v>40908.25</v>
      </c>
      <c r="I784" s="33">
        <v>0.2</v>
      </c>
      <c r="J784" s="32">
        <f t="shared" si="12"/>
        <v>32726.6</v>
      </c>
      <c r="K784" s="3">
        <v>0.76500000000000001</v>
      </c>
      <c r="L784" s="2">
        <v>9</v>
      </c>
      <c r="M784" t="s">
        <v>9</v>
      </c>
      <c r="N784" t="s">
        <v>10</v>
      </c>
      <c r="O784" t="s">
        <v>10</v>
      </c>
      <c r="P784" t="s">
        <v>10</v>
      </c>
      <c r="Q784" t="s">
        <v>10</v>
      </c>
      <c r="T784" s="31" t="s">
        <v>1840</v>
      </c>
    </row>
    <row r="785" spans="1:20" x14ac:dyDescent="0.35">
      <c r="A785" s="34" t="s">
        <v>1839</v>
      </c>
      <c r="B785" s="2">
        <v>4</v>
      </c>
      <c r="C785" t="s">
        <v>1760</v>
      </c>
      <c r="E785" t="s">
        <v>39</v>
      </c>
      <c r="F785" t="s">
        <v>1838</v>
      </c>
      <c r="G785" t="s">
        <v>1837</v>
      </c>
      <c r="H785" s="32">
        <v>135398.25</v>
      </c>
      <c r="I785" s="33">
        <v>0.2</v>
      </c>
      <c r="J785" s="32">
        <f t="shared" si="12"/>
        <v>108318.6</v>
      </c>
      <c r="K785" s="3">
        <v>1.399</v>
      </c>
      <c r="L785" s="2">
        <v>9</v>
      </c>
      <c r="M785" t="s">
        <v>9</v>
      </c>
      <c r="O785" t="s">
        <v>10</v>
      </c>
      <c r="P785" t="s">
        <v>10</v>
      </c>
      <c r="Q785" t="s">
        <v>10</v>
      </c>
      <c r="T785" s="31" t="s">
        <v>1836</v>
      </c>
    </row>
    <row r="786" spans="1:20" x14ac:dyDescent="0.35">
      <c r="A786" s="34" t="s">
        <v>1835</v>
      </c>
      <c r="B786" s="2">
        <v>4</v>
      </c>
      <c r="C786" t="s">
        <v>1760</v>
      </c>
      <c r="E786" t="s">
        <v>39</v>
      </c>
      <c r="F786" t="s">
        <v>1834</v>
      </c>
      <c r="G786" t="s">
        <v>1833</v>
      </c>
      <c r="H786" s="32">
        <v>24372.5</v>
      </c>
      <c r="I786" s="33">
        <v>0.2</v>
      </c>
      <c r="J786" s="32">
        <f t="shared" si="12"/>
        <v>19498</v>
      </c>
      <c r="K786" s="3">
        <v>0.39</v>
      </c>
      <c r="L786" s="2">
        <v>9</v>
      </c>
      <c r="M786" t="s">
        <v>9</v>
      </c>
      <c r="N786" t="s">
        <v>10</v>
      </c>
      <c r="O786" t="s">
        <v>10</v>
      </c>
      <c r="P786" t="s">
        <v>10</v>
      </c>
      <c r="Q786" t="s">
        <v>10</v>
      </c>
      <c r="T786" s="31" t="s">
        <v>1832</v>
      </c>
    </row>
    <row r="787" spans="1:20" x14ac:dyDescent="0.35">
      <c r="A787" s="34" t="s">
        <v>1831</v>
      </c>
      <c r="B787" s="2">
        <v>4</v>
      </c>
      <c r="C787" t="s">
        <v>1760</v>
      </c>
      <c r="E787" t="s">
        <v>39</v>
      </c>
      <c r="F787" t="s">
        <v>1830</v>
      </c>
      <c r="G787" t="s">
        <v>1829</v>
      </c>
      <c r="H787" s="32">
        <v>17285.75</v>
      </c>
      <c r="I787" s="33">
        <v>0.2</v>
      </c>
      <c r="J787" s="32">
        <f t="shared" si="12"/>
        <v>13828.6</v>
      </c>
      <c r="K787" s="3">
        <v>0.29599999999999999</v>
      </c>
      <c r="L787" s="2">
        <v>9</v>
      </c>
      <c r="M787" t="s">
        <v>9</v>
      </c>
      <c r="N787" t="s">
        <v>10</v>
      </c>
      <c r="O787" t="s">
        <v>10</v>
      </c>
      <c r="P787" t="s">
        <v>10</v>
      </c>
      <c r="Q787" t="s">
        <v>10</v>
      </c>
      <c r="T787" s="31" t="s">
        <v>1828</v>
      </c>
    </row>
    <row r="788" spans="1:20" x14ac:dyDescent="0.35">
      <c r="A788" s="34" t="s">
        <v>1827</v>
      </c>
      <c r="B788" s="2">
        <v>4</v>
      </c>
      <c r="C788" t="s">
        <v>1760</v>
      </c>
      <c r="E788" t="s">
        <v>39</v>
      </c>
      <c r="F788" t="s">
        <v>1759</v>
      </c>
      <c r="G788" t="s">
        <v>1758</v>
      </c>
      <c r="H788" s="32">
        <v>170832</v>
      </c>
      <c r="I788" s="33">
        <v>0.2</v>
      </c>
      <c r="J788" s="32">
        <f t="shared" si="12"/>
        <v>136665.60000000001</v>
      </c>
      <c r="K788" s="3">
        <v>1.6839999999999999</v>
      </c>
      <c r="L788" s="2">
        <v>9</v>
      </c>
      <c r="M788" t="s">
        <v>9</v>
      </c>
      <c r="N788" t="s">
        <v>10</v>
      </c>
      <c r="O788" t="s">
        <v>10</v>
      </c>
      <c r="P788" t="s">
        <v>10</v>
      </c>
      <c r="Q788" t="s">
        <v>10</v>
      </c>
      <c r="T788" s="31" t="s">
        <v>1826</v>
      </c>
    </row>
    <row r="789" spans="1:20" x14ac:dyDescent="0.35">
      <c r="A789" s="34" t="s">
        <v>1825</v>
      </c>
      <c r="B789" s="2">
        <v>4</v>
      </c>
      <c r="C789" t="s">
        <v>1760</v>
      </c>
      <c r="E789" t="s">
        <v>39</v>
      </c>
      <c r="F789" t="s">
        <v>1824</v>
      </c>
      <c r="G789" t="s">
        <v>1823</v>
      </c>
      <c r="H789" s="32">
        <v>55081.75</v>
      </c>
      <c r="I789" s="33">
        <v>0.2</v>
      </c>
      <c r="J789" s="32">
        <f t="shared" si="12"/>
        <v>44065.4</v>
      </c>
      <c r="K789" s="3">
        <v>0.46700000000000003</v>
      </c>
      <c r="L789" s="2">
        <v>8</v>
      </c>
      <c r="M789" t="s">
        <v>9</v>
      </c>
      <c r="N789" t="s">
        <v>10</v>
      </c>
      <c r="O789" t="s">
        <v>10</v>
      </c>
      <c r="P789" t="s">
        <v>10</v>
      </c>
      <c r="Q789" t="s">
        <v>10</v>
      </c>
      <c r="T789" s="31" t="s">
        <v>1822</v>
      </c>
    </row>
    <row r="790" spans="1:20" x14ac:dyDescent="0.35">
      <c r="A790" s="34" t="s">
        <v>1821</v>
      </c>
      <c r="B790" s="2">
        <v>4</v>
      </c>
      <c r="C790" t="s">
        <v>1760</v>
      </c>
      <c r="E790" t="s">
        <v>39</v>
      </c>
      <c r="F790" t="s">
        <v>1820</v>
      </c>
      <c r="G790" t="s">
        <v>1819</v>
      </c>
      <c r="H790" s="32">
        <v>29097</v>
      </c>
      <c r="I790" s="33">
        <v>0.2</v>
      </c>
      <c r="J790" s="32">
        <f t="shared" si="12"/>
        <v>23277.599999999999</v>
      </c>
      <c r="K790" s="3">
        <v>0.33600000000000002</v>
      </c>
      <c r="L790" s="2">
        <v>8</v>
      </c>
      <c r="M790" t="s">
        <v>9</v>
      </c>
      <c r="N790" t="s">
        <v>10</v>
      </c>
      <c r="O790" t="s">
        <v>10</v>
      </c>
      <c r="P790" t="s">
        <v>10</v>
      </c>
      <c r="Q790" t="s">
        <v>10</v>
      </c>
      <c r="T790" s="31" t="s">
        <v>1818</v>
      </c>
    </row>
    <row r="791" spans="1:20" x14ac:dyDescent="0.35">
      <c r="A791" s="34" t="s">
        <v>1817</v>
      </c>
      <c r="B791" s="2">
        <v>4</v>
      </c>
      <c r="C791" t="s">
        <v>1760</v>
      </c>
      <c r="E791" t="s">
        <v>39</v>
      </c>
      <c r="F791" t="s">
        <v>1816</v>
      </c>
      <c r="G791" t="s">
        <v>1815</v>
      </c>
      <c r="H791" s="32">
        <v>231388.25</v>
      </c>
      <c r="I791" s="33">
        <v>0.2</v>
      </c>
      <c r="J791" s="32">
        <f t="shared" si="12"/>
        <v>185110.6</v>
      </c>
      <c r="K791" s="3">
        <v>2.5049999999999999</v>
      </c>
      <c r="L791" s="2">
        <v>8</v>
      </c>
      <c r="M791" t="s">
        <v>9</v>
      </c>
      <c r="N791" t="s">
        <v>10</v>
      </c>
      <c r="O791" t="s">
        <v>10</v>
      </c>
      <c r="P791" t="s">
        <v>10</v>
      </c>
      <c r="Q791" t="s">
        <v>10</v>
      </c>
      <c r="T791" s="31" t="s">
        <v>1814</v>
      </c>
    </row>
    <row r="792" spans="1:20" x14ac:dyDescent="0.35">
      <c r="A792" s="34" t="s">
        <v>1813</v>
      </c>
      <c r="B792" s="2">
        <v>4</v>
      </c>
      <c r="C792" t="s">
        <v>1760</v>
      </c>
      <c r="E792" t="s">
        <v>39</v>
      </c>
      <c r="F792" t="s">
        <v>1812</v>
      </c>
      <c r="G792" t="s">
        <v>1811</v>
      </c>
      <c r="H792" s="32">
        <v>11811.25</v>
      </c>
      <c r="I792" s="33">
        <v>0.2</v>
      </c>
      <c r="J792" s="32">
        <f t="shared" si="12"/>
        <v>9449</v>
      </c>
      <c r="K792" s="3">
        <v>0.17399999999999999</v>
      </c>
      <c r="L792" s="2">
        <v>8</v>
      </c>
      <c r="M792" t="s">
        <v>9</v>
      </c>
      <c r="N792" t="s">
        <v>10</v>
      </c>
      <c r="O792" t="s">
        <v>10</v>
      </c>
      <c r="P792" t="s">
        <v>10</v>
      </c>
      <c r="Q792" t="s">
        <v>10</v>
      </c>
      <c r="T792" s="31" t="s">
        <v>1810</v>
      </c>
    </row>
    <row r="793" spans="1:20" x14ac:dyDescent="0.35">
      <c r="A793" s="34" t="s">
        <v>1809</v>
      </c>
      <c r="B793" s="2">
        <v>4</v>
      </c>
      <c r="C793" t="s">
        <v>1760</v>
      </c>
      <c r="E793" t="s">
        <v>39</v>
      </c>
      <c r="F793" t="s">
        <v>1808</v>
      </c>
      <c r="G793" t="s">
        <v>1807</v>
      </c>
      <c r="H793" s="32">
        <v>17285.75</v>
      </c>
      <c r="I793" s="33">
        <v>0.2</v>
      </c>
      <c r="J793" s="32">
        <f t="shared" si="12"/>
        <v>13828.6</v>
      </c>
      <c r="K793" s="3">
        <v>0.156</v>
      </c>
      <c r="L793" s="2">
        <v>8</v>
      </c>
      <c r="M793" t="s">
        <v>9</v>
      </c>
      <c r="N793" t="s">
        <v>10</v>
      </c>
      <c r="O793" t="s">
        <v>10</v>
      </c>
      <c r="P793" t="s">
        <v>10</v>
      </c>
      <c r="Q793" t="s">
        <v>10</v>
      </c>
      <c r="T793" s="31" t="s">
        <v>1806</v>
      </c>
    </row>
    <row r="794" spans="1:20" x14ac:dyDescent="0.35">
      <c r="A794" s="34" t="s">
        <v>1805</v>
      </c>
      <c r="B794" s="2">
        <v>4</v>
      </c>
      <c r="C794" t="s">
        <v>1760</v>
      </c>
      <c r="E794" t="s">
        <v>39</v>
      </c>
      <c r="F794" t="s">
        <v>1804</v>
      </c>
      <c r="G794" t="s">
        <v>1803</v>
      </c>
      <c r="H794" s="32">
        <v>11811.25</v>
      </c>
      <c r="I794" s="33">
        <v>0.2</v>
      </c>
      <c r="J794" s="32">
        <f t="shared" si="12"/>
        <v>9449</v>
      </c>
      <c r="K794" s="3">
        <v>0.08</v>
      </c>
      <c r="L794" s="2">
        <v>7</v>
      </c>
      <c r="M794" t="s">
        <v>9</v>
      </c>
      <c r="N794" t="s">
        <v>10</v>
      </c>
      <c r="O794" t="s">
        <v>10</v>
      </c>
      <c r="P794" t="s">
        <v>10</v>
      </c>
      <c r="Q794" t="s">
        <v>10</v>
      </c>
      <c r="T794" s="31" t="s">
        <v>1802</v>
      </c>
    </row>
    <row r="795" spans="1:20" x14ac:dyDescent="0.35">
      <c r="A795" s="34" t="s">
        <v>1801</v>
      </c>
      <c r="B795" s="2">
        <v>4</v>
      </c>
      <c r="C795" t="s">
        <v>1760</v>
      </c>
      <c r="E795" t="s">
        <v>39</v>
      </c>
      <c r="F795" t="s">
        <v>1800</v>
      </c>
      <c r="G795" t="s">
        <v>1799</v>
      </c>
      <c r="H795" s="32">
        <v>107801.25</v>
      </c>
      <c r="I795" s="33">
        <v>0.2</v>
      </c>
      <c r="J795" s="32">
        <f t="shared" si="12"/>
        <v>86241</v>
      </c>
      <c r="K795" s="3">
        <v>1.2709999999999999</v>
      </c>
      <c r="L795" s="2">
        <v>7</v>
      </c>
      <c r="M795" t="s">
        <v>9</v>
      </c>
      <c r="N795" t="s">
        <v>10</v>
      </c>
      <c r="O795" t="s">
        <v>10</v>
      </c>
      <c r="P795" t="s">
        <v>10</v>
      </c>
      <c r="Q795" t="s">
        <v>10</v>
      </c>
      <c r="T795" s="31" t="s">
        <v>1798</v>
      </c>
    </row>
    <row r="796" spans="1:20" x14ac:dyDescent="0.35">
      <c r="A796" s="34" t="s">
        <v>1797</v>
      </c>
      <c r="B796" s="2">
        <v>4</v>
      </c>
      <c r="C796" t="s">
        <v>1760</v>
      </c>
      <c r="E796" t="s">
        <v>39</v>
      </c>
      <c r="F796" t="s">
        <v>1796</v>
      </c>
      <c r="G796" t="s">
        <v>1795</v>
      </c>
      <c r="H796" s="32">
        <v>26734.75</v>
      </c>
      <c r="I796" s="33">
        <v>0.2</v>
      </c>
      <c r="J796" s="32">
        <f t="shared" si="12"/>
        <v>21387.8</v>
      </c>
      <c r="K796" s="3">
        <v>0.23100000000000001</v>
      </c>
      <c r="L796" s="2">
        <v>7</v>
      </c>
      <c r="M796" t="s">
        <v>9</v>
      </c>
      <c r="N796" t="s">
        <v>10</v>
      </c>
      <c r="O796" t="s">
        <v>10</v>
      </c>
      <c r="P796" t="s">
        <v>10</v>
      </c>
      <c r="Q796" t="s">
        <v>10</v>
      </c>
      <c r="T796" s="31" t="s">
        <v>1794</v>
      </c>
    </row>
    <row r="797" spans="1:20" x14ac:dyDescent="0.35">
      <c r="A797" s="34" t="s">
        <v>1793</v>
      </c>
      <c r="B797" s="2">
        <v>4</v>
      </c>
      <c r="C797" t="s">
        <v>1760</v>
      </c>
      <c r="E797" t="s">
        <v>39</v>
      </c>
      <c r="F797" t="s">
        <v>1792</v>
      </c>
      <c r="G797" t="s">
        <v>1791</v>
      </c>
      <c r="H797" s="32">
        <v>76342</v>
      </c>
      <c r="I797" s="33">
        <v>0.2</v>
      </c>
      <c r="J797" s="32">
        <f t="shared" si="12"/>
        <v>61073.599999999999</v>
      </c>
      <c r="K797" s="3">
        <v>1.073</v>
      </c>
      <c r="L797" s="2">
        <v>7</v>
      </c>
      <c r="M797" t="s">
        <v>9</v>
      </c>
      <c r="N797" t="s">
        <v>10</v>
      </c>
      <c r="O797" t="s">
        <v>10</v>
      </c>
      <c r="P797" t="s">
        <v>10</v>
      </c>
      <c r="Q797" t="s">
        <v>10</v>
      </c>
      <c r="T797" s="31" t="s">
        <v>1790</v>
      </c>
    </row>
    <row r="798" spans="1:20" x14ac:dyDescent="0.35">
      <c r="A798" s="34" t="s">
        <v>1789</v>
      </c>
      <c r="B798" s="2">
        <v>4</v>
      </c>
      <c r="C798" t="s">
        <v>1760</v>
      </c>
      <c r="E798" t="s">
        <v>39</v>
      </c>
      <c r="F798" t="s">
        <v>1788</v>
      </c>
      <c r="G798" t="s">
        <v>1787</v>
      </c>
      <c r="H798" s="32">
        <v>21561.25</v>
      </c>
      <c r="I798" s="33">
        <v>0.2</v>
      </c>
      <c r="J798" s="32">
        <f t="shared" si="12"/>
        <v>17249</v>
      </c>
      <c r="K798" s="3">
        <v>0.21199999999999999</v>
      </c>
      <c r="L798" s="2">
        <v>6</v>
      </c>
      <c r="M798" t="s">
        <v>9</v>
      </c>
      <c r="N798" t="s">
        <v>10</v>
      </c>
      <c r="O798" t="s">
        <v>10</v>
      </c>
      <c r="P798" t="s">
        <v>10</v>
      </c>
      <c r="Q798" t="s">
        <v>10</v>
      </c>
      <c r="T798" s="31" t="s">
        <v>1786</v>
      </c>
    </row>
    <row r="799" spans="1:20" x14ac:dyDescent="0.35">
      <c r="A799" s="34" t="s">
        <v>1785</v>
      </c>
      <c r="B799" s="2">
        <v>4</v>
      </c>
      <c r="C799" t="s">
        <v>1760</v>
      </c>
      <c r="E799" t="s">
        <v>39</v>
      </c>
      <c r="F799" t="s">
        <v>1784</v>
      </c>
      <c r="G799" t="s">
        <v>1783</v>
      </c>
      <c r="H799" s="32">
        <v>23622.5</v>
      </c>
      <c r="I799" s="33">
        <v>0.2</v>
      </c>
      <c r="J799" s="32">
        <f t="shared" si="12"/>
        <v>18898</v>
      </c>
      <c r="K799" s="3">
        <v>0.20300000000000001</v>
      </c>
      <c r="L799" s="2">
        <v>6</v>
      </c>
      <c r="M799" t="s">
        <v>9</v>
      </c>
      <c r="N799" t="s">
        <v>10</v>
      </c>
      <c r="O799" t="s">
        <v>10</v>
      </c>
      <c r="P799" t="s">
        <v>10</v>
      </c>
      <c r="Q799" t="s">
        <v>10</v>
      </c>
      <c r="T799" s="31" t="s">
        <v>1782</v>
      </c>
    </row>
    <row r="800" spans="1:20" x14ac:dyDescent="0.35">
      <c r="A800" s="34" t="s">
        <v>1781</v>
      </c>
      <c r="B800" s="2">
        <v>4</v>
      </c>
      <c r="C800" t="s">
        <v>1760</v>
      </c>
      <c r="E800" t="s">
        <v>39</v>
      </c>
      <c r="F800" t="s">
        <v>1780</v>
      </c>
      <c r="G800" t="s">
        <v>1779</v>
      </c>
      <c r="H800" s="32">
        <v>18898</v>
      </c>
      <c r="I800" s="33">
        <v>0.2</v>
      </c>
      <c r="J800" s="32">
        <f t="shared" si="12"/>
        <v>15118.4</v>
      </c>
      <c r="K800" s="3">
        <v>0.154</v>
      </c>
      <c r="L800" s="2">
        <v>5</v>
      </c>
      <c r="M800" t="s">
        <v>9</v>
      </c>
      <c r="N800" t="s">
        <v>10</v>
      </c>
      <c r="O800" t="s">
        <v>10</v>
      </c>
      <c r="P800" t="s">
        <v>10</v>
      </c>
      <c r="Q800" t="s">
        <v>10</v>
      </c>
      <c r="T800" s="31" t="s">
        <v>1778</v>
      </c>
    </row>
    <row r="801" spans="1:20" x14ac:dyDescent="0.35">
      <c r="A801" s="34" t="s">
        <v>1777</v>
      </c>
      <c r="B801" s="2">
        <v>4</v>
      </c>
      <c r="C801" t="s">
        <v>1760</v>
      </c>
      <c r="E801" t="s">
        <v>39</v>
      </c>
      <c r="F801" t="s">
        <v>1776</v>
      </c>
      <c r="G801" t="s">
        <v>1775</v>
      </c>
      <c r="H801" s="32">
        <v>8585.75</v>
      </c>
      <c r="I801" s="33">
        <v>0.2</v>
      </c>
      <c r="J801" s="32">
        <f t="shared" si="12"/>
        <v>6868.6</v>
      </c>
      <c r="K801" s="3">
        <v>8.7999999999999995E-2</v>
      </c>
      <c r="L801" s="2">
        <v>5</v>
      </c>
      <c r="M801" t="s">
        <v>9</v>
      </c>
      <c r="N801" t="s">
        <v>10</v>
      </c>
      <c r="O801" t="s">
        <v>10</v>
      </c>
      <c r="P801" t="s">
        <v>10</v>
      </c>
      <c r="Q801" t="s">
        <v>10</v>
      </c>
      <c r="T801" s="31" t="s">
        <v>1774</v>
      </c>
    </row>
    <row r="802" spans="1:20" x14ac:dyDescent="0.35">
      <c r="A802" s="34" t="s">
        <v>1773</v>
      </c>
      <c r="B802" s="2">
        <v>4</v>
      </c>
      <c r="C802" t="s">
        <v>1760</v>
      </c>
      <c r="E802" t="s">
        <v>39</v>
      </c>
      <c r="F802" t="s">
        <v>1772</v>
      </c>
      <c r="G802" t="s">
        <v>1771</v>
      </c>
      <c r="H802" s="32">
        <v>9449</v>
      </c>
      <c r="I802" s="33">
        <v>0.2</v>
      </c>
      <c r="J802" s="32">
        <f t="shared" si="12"/>
        <v>7559.2</v>
      </c>
      <c r="K802" s="3">
        <v>5.6000000000000001E-2</v>
      </c>
      <c r="L802" s="2">
        <v>4</v>
      </c>
      <c r="M802" t="s">
        <v>9</v>
      </c>
      <c r="N802" t="s">
        <v>10</v>
      </c>
      <c r="O802" t="s">
        <v>10</v>
      </c>
      <c r="P802" t="s">
        <v>10</v>
      </c>
      <c r="Q802" t="s">
        <v>10</v>
      </c>
      <c r="T802" s="31" t="s">
        <v>1770</v>
      </c>
    </row>
    <row r="803" spans="1:20" x14ac:dyDescent="0.35">
      <c r="A803" s="34" t="s">
        <v>1769</v>
      </c>
      <c r="B803" s="2">
        <v>4</v>
      </c>
      <c r="C803" t="s">
        <v>1760</v>
      </c>
      <c r="E803" t="s">
        <v>39</v>
      </c>
      <c r="F803" t="s">
        <v>1768</v>
      </c>
      <c r="G803" t="s">
        <v>1767</v>
      </c>
      <c r="H803" s="32">
        <v>9449</v>
      </c>
      <c r="I803" s="33">
        <v>0.2</v>
      </c>
      <c r="J803" s="32">
        <f t="shared" si="12"/>
        <v>7559.2</v>
      </c>
      <c r="K803" s="3">
        <v>5.8000000000000003E-2</v>
      </c>
      <c r="L803" s="2">
        <v>4</v>
      </c>
      <c r="M803" t="s">
        <v>9</v>
      </c>
      <c r="N803" t="s">
        <v>10</v>
      </c>
      <c r="O803" t="s">
        <v>10</v>
      </c>
      <c r="P803" t="s">
        <v>10</v>
      </c>
      <c r="Q803" t="s">
        <v>10</v>
      </c>
      <c r="T803" s="31" t="s">
        <v>1766</v>
      </c>
    </row>
    <row r="804" spans="1:20" x14ac:dyDescent="0.35">
      <c r="A804" s="34" t="s">
        <v>1765</v>
      </c>
      <c r="B804" s="2">
        <v>4</v>
      </c>
      <c r="C804" t="s">
        <v>1760</v>
      </c>
      <c r="E804" t="s">
        <v>39</v>
      </c>
      <c r="F804" t="s">
        <v>1764</v>
      </c>
      <c r="G804" t="s">
        <v>1763</v>
      </c>
      <c r="H804" s="32">
        <v>285607.75</v>
      </c>
      <c r="I804" s="33">
        <v>0.2</v>
      </c>
      <c r="J804" s="32">
        <f t="shared" si="12"/>
        <v>228486.2</v>
      </c>
      <c r="K804" s="3">
        <v>4.8529999999999998</v>
      </c>
      <c r="L804" s="2">
        <v>1</v>
      </c>
      <c r="M804" t="s">
        <v>9</v>
      </c>
      <c r="N804" t="s">
        <v>10</v>
      </c>
      <c r="P804" t="s">
        <v>10</v>
      </c>
      <c r="Q804" t="s">
        <v>10</v>
      </c>
      <c r="T804" s="31" t="s">
        <v>1762</v>
      </c>
    </row>
    <row r="805" spans="1:20" x14ac:dyDescent="0.35">
      <c r="A805" s="34" t="s">
        <v>1761</v>
      </c>
      <c r="B805" s="2">
        <v>4</v>
      </c>
      <c r="C805" t="s">
        <v>1760</v>
      </c>
      <c r="E805" t="s">
        <v>39</v>
      </c>
      <c r="F805" t="s">
        <v>1759</v>
      </c>
      <c r="G805" t="s">
        <v>1758</v>
      </c>
      <c r="H805" s="32">
        <v>10199</v>
      </c>
      <c r="I805" s="33">
        <v>0.2</v>
      </c>
      <c r="J805" s="32">
        <f t="shared" si="12"/>
        <v>8159.2</v>
      </c>
      <c r="K805" s="3">
        <v>6.0999999999999999E-2</v>
      </c>
      <c r="L805" s="2">
        <v>1</v>
      </c>
      <c r="M805" t="s">
        <v>9</v>
      </c>
      <c r="N805" t="s">
        <v>10</v>
      </c>
      <c r="O805" t="s">
        <v>10</v>
      </c>
      <c r="P805" t="s">
        <v>10</v>
      </c>
      <c r="Q805" t="s">
        <v>10</v>
      </c>
      <c r="T805" s="31" t="s">
        <v>1757</v>
      </c>
    </row>
    <row r="806" spans="1:20" x14ac:dyDescent="0.35">
      <c r="A806" s="34" t="s">
        <v>1756</v>
      </c>
      <c r="B806" s="2">
        <v>11</v>
      </c>
      <c r="C806" t="s">
        <v>1747</v>
      </c>
      <c r="E806" t="s">
        <v>39</v>
      </c>
      <c r="F806" t="s">
        <v>1755</v>
      </c>
      <c r="G806" t="s">
        <v>1754</v>
      </c>
      <c r="H806" s="32">
        <v>10975</v>
      </c>
      <c r="I806" s="33">
        <v>0.125</v>
      </c>
      <c r="J806" s="32">
        <f t="shared" si="12"/>
        <v>9603.125</v>
      </c>
      <c r="K806" s="3">
        <v>0.122</v>
      </c>
      <c r="L806" s="2">
        <v>10</v>
      </c>
      <c r="M806" t="s">
        <v>9</v>
      </c>
      <c r="N806" t="s">
        <v>10</v>
      </c>
      <c r="O806" t="s">
        <v>10</v>
      </c>
      <c r="P806" t="s">
        <v>10</v>
      </c>
      <c r="Q806" t="s">
        <v>10</v>
      </c>
      <c r="S806" s="2" t="s">
        <v>187</v>
      </c>
      <c r="T806" s="31" t="s">
        <v>1753</v>
      </c>
    </row>
    <row r="807" spans="1:20" x14ac:dyDescent="0.35">
      <c r="A807" s="34" t="s">
        <v>1752</v>
      </c>
      <c r="B807" s="2">
        <v>11</v>
      </c>
      <c r="C807" t="s">
        <v>1747</v>
      </c>
      <c r="E807" t="s">
        <v>39</v>
      </c>
      <c r="F807" t="s">
        <v>1751</v>
      </c>
      <c r="G807" t="s">
        <v>1750</v>
      </c>
      <c r="H807" s="32">
        <v>69950</v>
      </c>
      <c r="I807" s="33">
        <v>0.125</v>
      </c>
      <c r="J807" s="32">
        <f t="shared" si="12"/>
        <v>61206.25</v>
      </c>
      <c r="K807" s="3">
        <v>0.72899999999999998</v>
      </c>
      <c r="L807" s="2">
        <v>9</v>
      </c>
      <c r="M807" t="s">
        <v>9</v>
      </c>
      <c r="N807" t="s">
        <v>10</v>
      </c>
      <c r="O807" t="s">
        <v>10</v>
      </c>
      <c r="P807" t="s">
        <v>10</v>
      </c>
      <c r="Q807" t="s">
        <v>10</v>
      </c>
      <c r="T807" s="31" t="s">
        <v>1749</v>
      </c>
    </row>
    <row r="808" spans="1:20" x14ac:dyDescent="0.35">
      <c r="A808" s="34" t="s">
        <v>1748</v>
      </c>
      <c r="B808" s="2">
        <v>11</v>
      </c>
      <c r="C808" t="s">
        <v>1747</v>
      </c>
      <c r="E808" t="s">
        <v>39</v>
      </c>
      <c r="F808" t="s">
        <v>1746</v>
      </c>
      <c r="G808" t="s">
        <v>1745</v>
      </c>
      <c r="H808" s="32">
        <v>75938</v>
      </c>
      <c r="I808" s="33">
        <v>0.125</v>
      </c>
      <c r="J808" s="32">
        <f t="shared" si="12"/>
        <v>66445.75</v>
      </c>
      <c r="K808" s="3">
        <v>0.53800000000000003</v>
      </c>
      <c r="L808" s="2">
        <v>9</v>
      </c>
      <c r="M808" t="s">
        <v>9</v>
      </c>
      <c r="N808" t="s">
        <v>10</v>
      </c>
      <c r="O808" t="s">
        <v>10</v>
      </c>
      <c r="P808" t="s">
        <v>10</v>
      </c>
      <c r="Q808" t="s">
        <v>10</v>
      </c>
      <c r="T808" s="31" t="s">
        <v>1744</v>
      </c>
    </row>
    <row r="809" spans="1:20" x14ac:dyDescent="0.35">
      <c r="A809" s="34" t="s">
        <v>1743</v>
      </c>
      <c r="B809" s="2">
        <v>6</v>
      </c>
      <c r="C809" t="s">
        <v>1734</v>
      </c>
      <c r="E809" t="s">
        <v>39</v>
      </c>
      <c r="F809" t="s">
        <v>1742</v>
      </c>
      <c r="G809" t="s">
        <v>1741</v>
      </c>
      <c r="H809" s="32">
        <v>250000</v>
      </c>
      <c r="I809" s="33">
        <v>0.15</v>
      </c>
      <c r="J809" s="32">
        <f t="shared" si="12"/>
        <v>212500</v>
      </c>
      <c r="K809" s="3">
        <v>2.286</v>
      </c>
      <c r="L809" s="2">
        <v>10</v>
      </c>
      <c r="M809" t="s">
        <v>9</v>
      </c>
      <c r="N809" t="s">
        <v>10</v>
      </c>
      <c r="O809" t="s">
        <v>9</v>
      </c>
      <c r="P809" t="s">
        <v>10</v>
      </c>
      <c r="Q809" t="s">
        <v>10</v>
      </c>
      <c r="S809" s="2" t="s">
        <v>187</v>
      </c>
      <c r="T809" s="31" t="s">
        <v>1740</v>
      </c>
    </row>
    <row r="810" spans="1:20" x14ac:dyDescent="0.35">
      <c r="A810" s="34" t="s">
        <v>1739</v>
      </c>
      <c r="B810" s="2">
        <v>6</v>
      </c>
      <c r="C810" t="s">
        <v>1734</v>
      </c>
      <c r="E810" t="s">
        <v>39</v>
      </c>
      <c r="F810" t="s">
        <v>1738</v>
      </c>
      <c r="G810" t="s">
        <v>1737</v>
      </c>
      <c r="H810" s="32">
        <v>360000</v>
      </c>
      <c r="I810" s="33">
        <v>0.15</v>
      </c>
      <c r="J810" s="32">
        <f t="shared" si="12"/>
        <v>306000</v>
      </c>
      <c r="K810" s="3">
        <v>2.399</v>
      </c>
      <c r="L810" s="2">
        <v>3</v>
      </c>
      <c r="M810" t="s">
        <v>9</v>
      </c>
      <c r="N810" t="s">
        <v>10</v>
      </c>
      <c r="O810" t="s">
        <v>9</v>
      </c>
      <c r="P810" t="s">
        <v>10</v>
      </c>
      <c r="Q810" t="s">
        <v>10</v>
      </c>
      <c r="T810" s="31" t="s">
        <v>1736</v>
      </c>
    </row>
    <row r="811" spans="1:20" x14ac:dyDescent="0.35">
      <c r="A811" s="34" t="s">
        <v>1735</v>
      </c>
      <c r="B811" s="2">
        <v>6</v>
      </c>
      <c r="C811" t="s">
        <v>1734</v>
      </c>
      <c r="E811" t="s">
        <v>39</v>
      </c>
      <c r="F811" t="s">
        <v>1733</v>
      </c>
      <c r="G811" t="s">
        <v>1732</v>
      </c>
      <c r="H811" s="32">
        <v>100000</v>
      </c>
      <c r="I811" s="33">
        <v>0.15</v>
      </c>
      <c r="J811" s="32">
        <f t="shared" si="12"/>
        <v>85000</v>
      </c>
      <c r="K811" s="3">
        <v>0.74</v>
      </c>
      <c r="L811" s="2">
        <v>3</v>
      </c>
      <c r="M811" t="s">
        <v>9</v>
      </c>
      <c r="N811" t="s">
        <v>10</v>
      </c>
      <c r="O811" t="s">
        <v>9</v>
      </c>
      <c r="P811" t="s">
        <v>10</v>
      </c>
      <c r="Q811" t="s">
        <v>10</v>
      </c>
      <c r="T811" s="31" t="s">
        <v>1731</v>
      </c>
    </row>
    <row r="812" spans="1:20" x14ac:dyDescent="0.35">
      <c r="A812" s="34" t="s">
        <v>1730</v>
      </c>
      <c r="B812" s="2">
        <v>4</v>
      </c>
      <c r="C812" t="s">
        <v>1697</v>
      </c>
      <c r="E812" t="s">
        <v>39</v>
      </c>
      <c r="F812" t="s">
        <v>1729</v>
      </c>
      <c r="G812" t="s">
        <v>1728</v>
      </c>
      <c r="H812" s="32">
        <v>93500</v>
      </c>
      <c r="I812" s="33">
        <v>0.15</v>
      </c>
      <c r="J812" s="32">
        <f t="shared" si="12"/>
        <v>79475</v>
      </c>
      <c r="K812" s="3">
        <v>1.077</v>
      </c>
      <c r="L812" s="2">
        <v>10</v>
      </c>
      <c r="M812" t="s">
        <v>9</v>
      </c>
      <c r="N812" t="s">
        <v>10</v>
      </c>
      <c r="O812" t="s">
        <v>10</v>
      </c>
      <c r="P812" t="s">
        <v>10</v>
      </c>
      <c r="Q812" t="s">
        <v>10</v>
      </c>
      <c r="S812" s="2" t="s">
        <v>140</v>
      </c>
      <c r="T812" s="31" t="s">
        <v>1727</v>
      </c>
    </row>
    <row r="813" spans="1:20" x14ac:dyDescent="0.35">
      <c r="A813" s="34" t="s">
        <v>1726</v>
      </c>
      <c r="B813" s="2">
        <v>4</v>
      </c>
      <c r="C813" t="s">
        <v>1697</v>
      </c>
      <c r="E813" t="s">
        <v>39</v>
      </c>
      <c r="F813" t="s">
        <v>1725</v>
      </c>
      <c r="G813" t="s">
        <v>1724</v>
      </c>
      <c r="H813" s="32">
        <v>178500</v>
      </c>
      <c r="I813" s="33">
        <v>0.15</v>
      </c>
      <c r="J813" s="32">
        <f t="shared" si="12"/>
        <v>151725</v>
      </c>
      <c r="K813" s="3">
        <v>2.1040000000000001</v>
      </c>
      <c r="L813" s="2">
        <v>9</v>
      </c>
      <c r="M813" t="s">
        <v>9</v>
      </c>
      <c r="N813" t="s">
        <v>10</v>
      </c>
      <c r="O813" t="s">
        <v>10</v>
      </c>
      <c r="P813" t="s">
        <v>10</v>
      </c>
      <c r="Q813" t="s">
        <v>10</v>
      </c>
      <c r="T813" s="31" t="s">
        <v>1723</v>
      </c>
    </row>
    <row r="814" spans="1:20" x14ac:dyDescent="0.35">
      <c r="A814" s="34" t="s">
        <v>1722</v>
      </c>
      <c r="B814" s="2">
        <v>4</v>
      </c>
      <c r="C814" t="s">
        <v>1697</v>
      </c>
      <c r="E814" t="s">
        <v>39</v>
      </c>
      <c r="F814" t="s">
        <v>1721</v>
      </c>
      <c r="G814" t="s">
        <v>1720</v>
      </c>
      <c r="H814" s="32">
        <v>204000</v>
      </c>
      <c r="I814" s="33">
        <v>0.15</v>
      </c>
      <c r="J814" s="32">
        <f t="shared" si="12"/>
        <v>173400</v>
      </c>
      <c r="K814" s="3">
        <v>2.3220000000000001</v>
      </c>
      <c r="L814" s="2">
        <v>9</v>
      </c>
      <c r="M814" t="s">
        <v>9</v>
      </c>
      <c r="N814" t="s">
        <v>10</v>
      </c>
      <c r="O814" t="s">
        <v>10</v>
      </c>
      <c r="P814" t="s">
        <v>10</v>
      </c>
      <c r="Q814" t="s">
        <v>10</v>
      </c>
      <c r="T814" s="31" t="s">
        <v>1719</v>
      </c>
    </row>
    <row r="815" spans="1:20" x14ac:dyDescent="0.35">
      <c r="A815" s="34" t="s">
        <v>1718</v>
      </c>
      <c r="B815" s="2">
        <v>4</v>
      </c>
      <c r="C815" t="s">
        <v>1697</v>
      </c>
      <c r="E815" t="s">
        <v>39</v>
      </c>
      <c r="F815" t="s">
        <v>1717</v>
      </c>
      <c r="G815" t="s">
        <v>1716</v>
      </c>
      <c r="H815" s="32">
        <v>136000</v>
      </c>
      <c r="I815" s="33">
        <v>0.15</v>
      </c>
      <c r="J815" s="32">
        <f t="shared" si="12"/>
        <v>115600</v>
      </c>
      <c r="K815" s="3">
        <v>1.603</v>
      </c>
      <c r="L815" s="2">
        <v>8</v>
      </c>
      <c r="M815" t="s">
        <v>9</v>
      </c>
      <c r="N815" t="s">
        <v>10</v>
      </c>
      <c r="O815" t="s">
        <v>10</v>
      </c>
      <c r="P815" t="s">
        <v>10</v>
      </c>
      <c r="Q815" t="s">
        <v>10</v>
      </c>
      <c r="T815" s="31" t="s">
        <v>1715</v>
      </c>
    </row>
    <row r="816" spans="1:20" x14ac:dyDescent="0.35">
      <c r="A816" s="34" t="s">
        <v>1714</v>
      </c>
      <c r="B816" s="2">
        <v>4</v>
      </c>
      <c r="C816" t="s">
        <v>1697</v>
      </c>
      <c r="E816" t="s">
        <v>39</v>
      </c>
      <c r="F816" t="s">
        <v>1713</v>
      </c>
      <c r="G816" t="s">
        <v>1712</v>
      </c>
      <c r="H816" s="32">
        <v>170000</v>
      </c>
      <c r="I816" s="33">
        <v>0.15</v>
      </c>
      <c r="J816" s="32">
        <f t="shared" si="12"/>
        <v>144500</v>
      </c>
      <c r="K816" s="3">
        <v>2.0070000000000001</v>
      </c>
      <c r="L816" s="2">
        <v>7</v>
      </c>
      <c r="M816" t="s">
        <v>9</v>
      </c>
      <c r="N816" t="s">
        <v>10</v>
      </c>
      <c r="O816" t="s">
        <v>10</v>
      </c>
      <c r="P816" t="s">
        <v>10</v>
      </c>
      <c r="Q816" t="s">
        <v>10</v>
      </c>
      <c r="T816" s="31" t="s">
        <v>1711</v>
      </c>
    </row>
    <row r="817" spans="1:20" x14ac:dyDescent="0.35">
      <c r="A817" s="34" t="s">
        <v>1710</v>
      </c>
      <c r="B817" s="2">
        <v>4</v>
      </c>
      <c r="C817" t="s">
        <v>1697</v>
      </c>
      <c r="E817" t="s">
        <v>39</v>
      </c>
      <c r="F817" t="s">
        <v>1709</v>
      </c>
      <c r="G817" t="s">
        <v>1708</v>
      </c>
      <c r="H817" s="32">
        <v>127500</v>
      </c>
      <c r="I817" s="33">
        <v>0.15</v>
      </c>
      <c r="J817" s="32">
        <f t="shared" si="12"/>
        <v>108375</v>
      </c>
      <c r="K817" s="3">
        <v>1.462</v>
      </c>
      <c r="L817" s="2">
        <v>7</v>
      </c>
      <c r="M817" t="s">
        <v>9</v>
      </c>
      <c r="N817" t="s">
        <v>10</v>
      </c>
      <c r="O817" t="s">
        <v>10</v>
      </c>
      <c r="P817" t="s">
        <v>10</v>
      </c>
      <c r="Q817" t="s">
        <v>10</v>
      </c>
      <c r="T817" s="31" t="s">
        <v>1707</v>
      </c>
    </row>
    <row r="818" spans="1:20" x14ac:dyDescent="0.35">
      <c r="A818" s="34" t="s">
        <v>1706</v>
      </c>
      <c r="B818" s="2">
        <v>4</v>
      </c>
      <c r="C818" t="s">
        <v>1697</v>
      </c>
      <c r="E818" t="s">
        <v>39</v>
      </c>
      <c r="F818" t="s">
        <v>1705</v>
      </c>
      <c r="G818" t="s">
        <v>1704</v>
      </c>
      <c r="H818" s="32">
        <v>238000</v>
      </c>
      <c r="I818" s="33">
        <v>0.15</v>
      </c>
      <c r="J818" s="32">
        <f t="shared" si="12"/>
        <v>202300</v>
      </c>
      <c r="K818" s="3">
        <v>2.7970000000000002</v>
      </c>
      <c r="L818" s="2">
        <v>7</v>
      </c>
      <c r="M818" t="s">
        <v>9</v>
      </c>
      <c r="N818" t="s">
        <v>10</v>
      </c>
      <c r="O818" t="s">
        <v>10</v>
      </c>
      <c r="P818" t="s">
        <v>10</v>
      </c>
      <c r="Q818" t="s">
        <v>10</v>
      </c>
      <c r="T818" s="31" t="s">
        <v>1703</v>
      </c>
    </row>
    <row r="819" spans="1:20" x14ac:dyDescent="0.35">
      <c r="A819" s="34" t="s">
        <v>1702</v>
      </c>
      <c r="B819" s="2">
        <v>4</v>
      </c>
      <c r="C819" t="s">
        <v>1697</v>
      </c>
      <c r="E819" t="s">
        <v>39</v>
      </c>
      <c r="F819" t="s">
        <v>1701</v>
      </c>
      <c r="G819" t="s">
        <v>1700</v>
      </c>
      <c r="H819" s="32">
        <v>153000</v>
      </c>
      <c r="I819" s="33">
        <v>0.15</v>
      </c>
      <c r="J819" s="32">
        <f t="shared" si="12"/>
        <v>130050</v>
      </c>
      <c r="K819" s="3">
        <v>1.7969999999999999</v>
      </c>
      <c r="L819" s="2">
        <v>5</v>
      </c>
      <c r="M819" t="s">
        <v>9</v>
      </c>
      <c r="N819" t="s">
        <v>10</v>
      </c>
      <c r="O819" t="s">
        <v>10</v>
      </c>
      <c r="P819" t="s">
        <v>10</v>
      </c>
      <c r="Q819" t="s">
        <v>10</v>
      </c>
      <c r="T819" s="31" t="s">
        <v>1699</v>
      </c>
    </row>
    <row r="820" spans="1:20" x14ac:dyDescent="0.35">
      <c r="A820" s="34" t="s">
        <v>1698</v>
      </c>
      <c r="B820" s="2">
        <v>4</v>
      </c>
      <c r="C820" t="s">
        <v>1697</v>
      </c>
      <c r="E820" t="s">
        <v>39</v>
      </c>
      <c r="F820" t="s">
        <v>1696</v>
      </c>
      <c r="G820" t="s">
        <v>1695</v>
      </c>
      <c r="H820" s="32">
        <v>85000</v>
      </c>
      <c r="I820" s="33">
        <v>0.15</v>
      </c>
      <c r="J820" s="32">
        <f t="shared" si="12"/>
        <v>72250</v>
      </c>
      <c r="K820" s="3">
        <v>0.96799999999999997</v>
      </c>
      <c r="L820" s="2">
        <v>5</v>
      </c>
      <c r="M820" t="s">
        <v>9</v>
      </c>
      <c r="N820" t="s">
        <v>10</v>
      </c>
      <c r="O820" t="s">
        <v>10</v>
      </c>
      <c r="P820" t="s">
        <v>10</v>
      </c>
      <c r="Q820" t="s">
        <v>10</v>
      </c>
      <c r="T820" s="31" t="s">
        <v>1694</v>
      </c>
    </row>
    <row r="821" spans="1:20" x14ac:dyDescent="0.35">
      <c r="A821" t="s">
        <v>37</v>
      </c>
      <c r="B821" s="2">
        <v>5</v>
      </c>
      <c r="C821" s="47" t="s">
        <v>12</v>
      </c>
      <c r="E821" t="s">
        <v>39</v>
      </c>
      <c r="F821" t="s">
        <v>40</v>
      </c>
      <c r="G821" t="s">
        <v>41</v>
      </c>
      <c r="H821" s="46">
        <v>34020</v>
      </c>
      <c r="I821" s="48">
        <v>0.15</v>
      </c>
      <c r="J821" s="32">
        <f t="shared" ref="J821:J828" si="13">SUM(H821-H821*I821)</f>
        <v>28917</v>
      </c>
      <c r="K821" s="49">
        <v>0.65800000000000003</v>
      </c>
      <c r="L821" s="2">
        <v>10</v>
      </c>
      <c r="M821" s="47" t="s">
        <v>9</v>
      </c>
      <c r="N821" s="47" t="s">
        <v>10</v>
      </c>
      <c r="O821" s="47" t="s">
        <v>10</v>
      </c>
      <c r="P821" s="47" t="s">
        <v>10</v>
      </c>
      <c r="Q821" s="47" t="s">
        <v>10</v>
      </c>
      <c r="S821" s="2" t="s">
        <v>4979</v>
      </c>
      <c r="T821" t="s">
        <v>38</v>
      </c>
    </row>
    <row r="822" spans="1:20" x14ac:dyDescent="0.35">
      <c r="A822" t="s">
        <v>42</v>
      </c>
      <c r="B822" s="2">
        <v>5</v>
      </c>
      <c r="C822" s="47" t="s">
        <v>12</v>
      </c>
      <c r="E822" t="s">
        <v>39</v>
      </c>
      <c r="F822" t="s">
        <v>44</v>
      </c>
      <c r="G822" t="s">
        <v>45</v>
      </c>
      <c r="H822" s="46">
        <v>40860</v>
      </c>
      <c r="I822" s="48">
        <v>0.15</v>
      </c>
      <c r="J822" s="32">
        <f t="shared" si="13"/>
        <v>34731</v>
      </c>
      <c r="K822" s="49">
        <v>0.67600000000000005</v>
      </c>
      <c r="L822" s="2">
        <v>10</v>
      </c>
      <c r="M822" s="47" t="s">
        <v>9</v>
      </c>
      <c r="N822" s="47" t="s">
        <v>10</v>
      </c>
      <c r="O822" s="47" t="s">
        <v>10</v>
      </c>
      <c r="P822" s="47" t="s">
        <v>10</v>
      </c>
      <c r="Q822" s="47" t="s">
        <v>10</v>
      </c>
      <c r="S822" s="2" t="s">
        <v>4980</v>
      </c>
      <c r="T822" t="s">
        <v>43</v>
      </c>
    </row>
    <row r="823" spans="1:20" x14ac:dyDescent="0.35">
      <c r="A823" t="s">
        <v>58</v>
      </c>
      <c r="B823" s="2">
        <v>5</v>
      </c>
      <c r="C823" s="47" t="s">
        <v>12</v>
      </c>
      <c r="E823" t="s">
        <v>39</v>
      </c>
      <c r="F823" t="s">
        <v>60</v>
      </c>
      <c r="G823" t="s">
        <v>61</v>
      </c>
      <c r="H823" s="46">
        <v>27720</v>
      </c>
      <c r="I823" s="48">
        <v>0.15</v>
      </c>
      <c r="J823" s="32">
        <f>SUM(H823-H823*I823)</f>
        <v>23562</v>
      </c>
      <c r="K823" s="49">
        <v>0.58099999999999996</v>
      </c>
      <c r="L823" s="2">
        <v>10</v>
      </c>
      <c r="M823" s="47" t="s">
        <v>9</v>
      </c>
      <c r="N823" s="47" t="s">
        <v>10</v>
      </c>
      <c r="O823" s="47" t="s">
        <v>10</v>
      </c>
      <c r="P823" s="47" t="s">
        <v>10</v>
      </c>
      <c r="Q823" s="47" t="s">
        <v>10</v>
      </c>
      <c r="S823" s="2" t="s">
        <v>4981</v>
      </c>
      <c r="T823" t="s">
        <v>59</v>
      </c>
    </row>
    <row r="824" spans="1:20" x14ac:dyDescent="0.35">
      <c r="A824" t="s">
        <v>46</v>
      </c>
      <c r="B824" s="2">
        <v>5</v>
      </c>
      <c r="C824" s="47" t="s">
        <v>12</v>
      </c>
      <c r="E824" t="s">
        <v>39</v>
      </c>
      <c r="F824" t="s">
        <v>48</v>
      </c>
      <c r="G824" t="s">
        <v>49</v>
      </c>
      <c r="H824" s="46">
        <v>17280</v>
      </c>
      <c r="I824" s="48">
        <v>0.15</v>
      </c>
      <c r="J824" s="32">
        <f t="shared" si="13"/>
        <v>14688</v>
      </c>
      <c r="K824" s="49">
        <v>0.32800000000000001</v>
      </c>
      <c r="L824" s="2">
        <v>8</v>
      </c>
      <c r="M824" s="47" t="s">
        <v>9</v>
      </c>
      <c r="N824" s="47" t="s">
        <v>10</v>
      </c>
      <c r="O824" s="47" t="s">
        <v>10</v>
      </c>
      <c r="P824" s="47" t="s">
        <v>10</v>
      </c>
      <c r="Q824" s="47" t="s">
        <v>10</v>
      </c>
      <c r="S824"/>
      <c r="T824" t="s">
        <v>47</v>
      </c>
    </row>
    <row r="825" spans="1:20" x14ac:dyDescent="0.35">
      <c r="A825" t="s">
        <v>50</v>
      </c>
      <c r="B825" s="2">
        <v>5</v>
      </c>
      <c r="C825" s="47" t="s">
        <v>12</v>
      </c>
      <c r="E825" t="s">
        <v>39</v>
      </c>
      <c r="F825" t="s">
        <v>52</v>
      </c>
      <c r="G825" t="s">
        <v>53</v>
      </c>
      <c r="H825" s="46">
        <v>24030</v>
      </c>
      <c r="I825" s="48">
        <v>0.15</v>
      </c>
      <c r="J825" s="32">
        <f t="shared" si="13"/>
        <v>20425.5</v>
      </c>
      <c r="K825" s="49">
        <v>0.90800000000000003</v>
      </c>
      <c r="L825" s="2">
        <v>9</v>
      </c>
      <c r="M825" s="47" t="s">
        <v>9</v>
      </c>
      <c r="N825" s="47" t="s">
        <v>10</v>
      </c>
      <c r="O825" s="47" t="s">
        <v>10</v>
      </c>
      <c r="P825" s="47" t="s">
        <v>10</v>
      </c>
      <c r="Q825" s="47" t="s">
        <v>10</v>
      </c>
      <c r="S825"/>
      <c r="T825" t="s">
        <v>51</v>
      </c>
    </row>
    <row r="826" spans="1:20" x14ac:dyDescent="0.35">
      <c r="A826" t="s">
        <v>54</v>
      </c>
      <c r="B826" s="2">
        <v>5</v>
      </c>
      <c r="C826" s="47" t="s">
        <v>12</v>
      </c>
      <c r="E826" t="s">
        <v>39</v>
      </c>
      <c r="F826" t="s">
        <v>56</v>
      </c>
      <c r="G826" t="s">
        <v>57</v>
      </c>
      <c r="H826" s="46">
        <v>24120</v>
      </c>
      <c r="I826" s="48">
        <v>0.15</v>
      </c>
      <c r="J826" s="32">
        <f t="shared" si="13"/>
        <v>20502</v>
      </c>
      <c r="K826" s="49">
        <v>0.38200000000000001</v>
      </c>
      <c r="L826" s="2">
        <v>9</v>
      </c>
      <c r="M826" s="47" t="s">
        <v>9</v>
      </c>
      <c r="N826" s="47" t="s">
        <v>10</v>
      </c>
      <c r="O826" s="47" t="s">
        <v>10</v>
      </c>
      <c r="P826" s="47" t="s">
        <v>10</v>
      </c>
      <c r="Q826" s="47" t="s">
        <v>10</v>
      </c>
      <c r="S826"/>
      <c r="T826" t="s">
        <v>55</v>
      </c>
    </row>
    <row r="827" spans="1:20" x14ac:dyDescent="0.35">
      <c r="A827" t="s">
        <v>62</v>
      </c>
      <c r="B827" s="2">
        <v>5</v>
      </c>
      <c r="C827" s="47" t="s">
        <v>12</v>
      </c>
      <c r="E827" t="s">
        <v>39</v>
      </c>
      <c r="F827" t="s">
        <v>64</v>
      </c>
      <c r="G827" t="s">
        <v>65</v>
      </c>
      <c r="H827" s="46">
        <v>11790</v>
      </c>
      <c r="I827" s="48">
        <v>0.15</v>
      </c>
      <c r="J827" s="32">
        <f t="shared" si="13"/>
        <v>10021.5</v>
      </c>
      <c r="K827" s="49">
        <v>0.86599999999999999</v>
      </c>
      <c r="L827" s="2">
        <v>7</v>
      </c>
      <c r="M827" s="47" t="s">
        <v>9</v>
      </c>
      <c r="N827" s="47" t="s">
        <v>10</v>
      </c>
      <c r="O827" s="47" t="s">
        <v>10</v>
      </c>
      <c r="P827" s="47" t="s">
        <v>10</v>
      </c>
      <c r="Q827" s="47" t="s">
        <v>10</v>
      </c>
      <c r="S827"/>
      <c r="T827" t="s">
        <v>63</v>
      </c>
    </row>
    <row r="828" spans="1:20" x14ac:dyDescent="0.35">
      <c r="A828" t="s">
        <v>66</v>
      </c>
      <c r="B828" s="2">
        <v>5</v>
      </c>
      <c r="C828" s="47" t="s">
        <v>12</v>
      </c>
      <c r="E828" t="s">
        <v>39</v>
      </c>
      <c r="F828" t="s">
        <v>68</v>
      </c>
      <c r="G828" t="s">
        <v>69</v>
      </c>
      <c r="H828" s="46">
        <v>28080</v>
      </c>
      <c r="I828" s="48">
        <v>0.15</v>
      </c>
      <c r="J828" s="32">
        <f t="shared" si="13"/>
        <v>23868</v>
      </c>
      <c r="K828" s="49">
        <v>0.432</v>
      </c>
      <c r="L828" s="2">
        <v>8</v>
      </c>
      <c r="M828" s="47" t="s">
        <v>9</v>
      </c>
      <c r="N828" s="47" t="s">
        <v>10</v>
      </c>
      <c r="O828" s="47" t="s">
        <v>10</v>
      </c>
      <c r="P828" s="47" t="s">
        <v>10</v>
      </c>
      <c r="Q828" s="47" t="s">
        <v>10</v>
      </c>
      <c r="S828"/>
      <c r="T828" t="s">
        <v>67</v>
      </c>
    </row>
    <row r="829" spans="1:20" x14ac:dyDescent="0.35">
      <c r="A829" s="34" t="s">
        <v>1693</v>
      </c>
      <c r="B829" s="2">
        <v>1</v>
      </c>
      <c r="C829" t="s">
        <v>1692</v>
      </c>
      <c r="E829" t="s">
        <v>39</v>
      </c>
      <c r="F829" t="s">
        <v>1691</v>
      </c>
      <c r="G829" t="s">
        <v>1690</v>
      </c>
      <c r="H829" s="32">
        <v>185436</v>
      </c>
      <c r="I829" s="33">
        <v>0.1</v>
      </c>
      <c r="J829" s="32">
        <f t="shared" ref="J829:J892" si="14">SUM(H829-H829*I829)</f>
        <v>166892.4</v>
      </c>
      <c r="K829" s="3">
        <v>1.452</v>
      </c>
      <c r="L829" s="2">
        <v>10</v>
      </c>
      <c r="M829" t="s">
        <v>9</v>
      </c>
      <c r="N829" t="s">
        <v>10</v>
      </c>
      <c r="O829" t="s">
        <v>9</v>
      </c>
      <c r="P829" t="s">
        <v>9</v>
      </c>
      <c r="Q829" t="s">
        <v>9</v>
      </c>
      <c r="R829" t="s">
        <v>1689</v>
      </c>
      <c r="S829" s="2" t="s">
        <v>145</v>
      </c>
      <c r="T829" s="31" t="s">
        <v>1688</v>
      </c>
    </row>
    <row r="830" spans="1:20" x14ac:dyDescent="0.35">
      <c r="A830" s="34" t="s">
        <v>1687</v>
      </c>
      <c r="B830" s="2">
        <v>2</v>
      </c>
      <c r="C830" t="s">
        <v>1677</v>
      </c>
      <c r="E830" t="s">
        <v>39</v>
      </c>
      <c r="F830" t="s">
        <v>1686</v>
      </c>
      <c r="G830" t="s">
        <v>1685</v>
      </c>
      <c r="H830" s="32">
        <v>10631</v>
      </c>
      <c r="I830" s="33">
        <v>0.15</v>
      </c>
      <c r="J830" s="32">
        <f t="shared" si="14"/>
        <v>9036.35</v>
      </c>
      <c r="K830" s="3">
        <v>0.1</v>
      </c>
      <c r="L830" s="2">
        <v>10</v>
      </c>
      <c r="M830" t="s">
        <v>9</v>
      </c>
      <c r="N830" t="s">
        <v>10</v>
      </c>
      <c r="O830" t="s">
        <v>9</v>
      </c>
      <c r="P830" t="s">
        <v>10</v>
      </c>
      <c r="Q830" t="s">
        <v>10</v>
      </c>
      <c r="S830" s="2" t="s">
        <v>187</v>
      </c>
      <c r="T830" s="31"/>
    </row>
    <row r="831" spans="1:20" x14ac:dyDescent="0.35">
      <c r="A831" s="34" t="s">
        <v>1684</v>
      </c>
      <c r="B831" s="2">
        <v>2</v>
      </c>
      <c r="C831" t="s">
        <v>1677</v>
      </c>
      <c r="E831" t="s">
        <v>39</v>
      </c>
      <c r="F831" t="s">
        <v>1683</v>
      </c>
      <c r="G831" t="s">
        <v>1682</v>
      </c>
      <c r="H831" s="32">
        <v>176767</v>
      </c>
      <c r="I831" s="33">
        <v>0.15</v>
      </c>
      <c r="J831" s="32">
        <f t="shared" si="14"/>
        <v>150251.95000000001</v>
      </c>
      <c r="K831" s="3">
        <v>3.206</v>
      </c>
      <c r="L831" s="2">
        <v>8</v>
      </c>
      <c r="M831" t="s">
        <v>9</v>
      </c>
      <c r="N831" t="s">
        <v>10</v>
      </c>
      <c r="O831" t="s">
        <v>9</v>
      </c>
      <c r="P831" t="s">
        <v>10</v>
      </c>
      <c r="Q831" t="s">
        <v>10</v>
      </c>
      <c r="T831" s="31"/>
    </row>
    <row r="832" spans="1:20" x14ac:dyDescent="0.35">
      <c r="A832" s="34" t="s">
        <v>1681</v>
      </c>
      <c r="B832" s="2">
        <v>2</v>
      </c>
      <c r="C832" t="s">
        <v>1677</v>
      </c>
      <c r="E832" t="s">
        <v>39</v>
      </c>
      <c r="F832" t="s">
        <v>1680</v>
      </c>
      <c r="G832" t="s">
        <v>1679</v>
      </c>
      <c r="H832" s="32">
        <v>117876</v>
      </c>
      <c r="I832" s="33">
        <v>0.15</v>
      </c>
      <c r="J832" s="32">
        <f t="shared" si="14"/>
        <v>100194.6</v>
      </c>
      <c r="K832" s="3">
        <v>1.3839999999999999</v>
      </c>
      <c r="L832" s="2">
        <v>6</v>
      </c>
      <c r="M832" t="s">
        <v>9</v>
      </c>
      <c r="N832" t="s">
        <v>10</v>
      </c>
      <c r="O832" t="s">
        <v>9</v>
      </c>
      <c r="P832" t="s">
        <v>10</v>
      </c>
      <c r="T832" s="31"/>
    </row>
    <row r="833" spans="1:20" x14ac:dyDescent="0.35">
      <c r="A833" s="34" t="s">
        <v>1678</v>
      </c>
      <c r="B833" s="2">
        <v>2</v>
      </c>
      <c r="C833" t="s">
        <v>1677</v>
      </c>
      <c r="E833" t="s">
        <v>39</v>
      </c>
      <c r="F833" t="s">
        <v>1676</v>
      </c>
      <c r="G833" t="s">
        <v>1675</v>
      </c>
      <c r="H833" s="32">
        <v>67925</v>
      </c>
      <c r="I833" s="33">
        <v>0.15</v>
      </c>
      <c r="J833" s="32">
        <f t="shared" si="14"/>
        <v>57736.25</v>
      </c>
      <c r="K833" s="3">
        <v>0.86199999999999999</v>
      </c>
      <c r="L833" s="2">
        <v>6</v>
      </c>
      <c r="M833" t="s">
        <v>9</v>
      </c>
      <c r="N833" t="s">
        <v>10</v>
      </c>
      <c r="O833" t="s">
        <v>9</v>
      </c>
      <c r="P833" t="s">
        <v>10</v>
      </c>
      <c r="Q833" t="s">
        <v>10</v>
      </c>
      <c r="T833" s="31"/>
    </row>
    <row r="834" spans="1:20" ht="29" x14ac:dyDescent="0.35">
      <c r="A834" s="34" t="s">
        <v>1674</v>
      </c>
      <c r="B834" s="2">
        <v>11</v>
      </c>
      <c r="C834" t="s">
        <v>1661</v>
      </c>
      <c r="E834" t="s">
        <v>39</v>
      </c>
      <c r="F834" t="s">
        <v>1673</v>
      </c>
      <c r="G834" t="s">
        <v>1672</v>
      </c>
      <c r="H834" s="32">
        <v>285800</v>
      </c>
      <c r="I834" s="33">
        <v>0.125</v>
      </c>
      <c r="J834" s="32">
        <f t="shared" si="14"/>
        <v>250075</v>
      </c>
      <c r="K834" s="3">
        <v>2.6360000000000001</v>
      </c>
      <c r="L834" s="2">
        <v>10</v>
      </c>
      <c r="M834" t="s">
        <v>9</v>
      </c>
      <c r="N834" t="s">
        <v>10</v>
      </c>
      <c r="O834" t="s">
        <v>9</v>
      </c>
      <c r="P834" t="s">
        <v>10</v>
      </c>
      <c r="Q834" t="s">
        <v>10</v>
      </c>
      <c r="S834" s="2" t="s">
        <v>158</v>
      </c>
      <c r="T834" s="31" t="s">
        <v>1671</v>
      </c>
    </row>
    <row r="835" spans="1:20" x14ac:dyDescent="0.35">
      <c r="A835" s="34" t="s">
        <v>1670</v>
      </c>
      <c r="B835" s="2">
        <v>11</v>
      </c>
      <c r="C835" t="s">
        <v>1661</v>
      </c>
      <c r="E835" t="s">
        <v>39</v>
      </c>
      <c r="F835" t="s">
        <v>1669</v>
      </c>
      <c r="G835" t="s">
        <v>1668</v>
      </c>
      <c r="H835" s="32">
        <v>285600</v>
      </c>
      <c r="I835" s="33">
        <v>0.125</v>
      </c>
      <c r="J835" s="32">
        <f t="shared" si="14"/>
        <v>249900</v>
      </c>
      <c r="K835" s="3">
        <v>2.2389999999999999</v>
      </c>
      <c r="L835" s="2">
        <v>10</v>
      </c>
      <c r="M835" t="s">
        <v>9</v>
      </c>
      <c r="N835" t="s">
        <v>10</v>
      </c>
      <c r="O835" t="s">
        <v>9</v>
      </c>
      <c r="P835" t="s">
        <v>10</v>
      </c>
      <c r="Q835" t="s">
        <v>10</v>
      </c>
      <c r="S835" s="2" t="s">
        <v>163</v>
      </c>
      <c r="T835" s="31" t="s">
        <v>1667</v>
      </c>
    </row>
    <row r="836" spans="1:20" x14ac:dyDescent="0.35">
      <c r="A836" s="34" t="s">
        <v>1666</v>
      </c>
      <c r="B836" s="2">
        <v>11</v>
      </c>
      <c r="C836" t="s">
        <v>1661</v>
      </c>
      <c r="E836" t="s">
        <v>39</v>
      </c>
      <c r="F836" t="s">
        <v>1665</v>
      </c>
      <c r="G836" t="s">
        <v>1664</v>
      </c>
      <c r="H836" s="32">
        <v>285600</v>
      </c>
      <c r="I836" s="33">
        <v>0.125</v>
      </c>
      <c r="J836" s="32">
        <f t="shared" si="14"/>
        <v>249900</v>
      </c>
      <c r="K836" s="3">
        <v>2.5609999999999999</v>
      </c>
      <c r="L836" s="2">
        <v>10</v>
      </c>
      <c r="M836" t="s">
        <v>9</v>
      </c>
      <c r="N836" t="s">
        <v>10</v>
      </c>
      <c r="O836" t="s">
        <v>9</v>
      </c>
      <c r="P836" t="s">
        <v>10</v>
      </c>
      <c r="Q836" t="s">
        <v>10</v>
      </c>
      <c r="S836" s="2" t="s">
        <v>187</v>
      </c>
      <c r="T836" s="31" t="s">
        <v>1663</v>
      </c>
    </row>
    <row r="837" spans="1:20" x14ac:dyDescent="0.35">
      <c r="A837" s="34" t="s">
        <v>1662</v>
      </c>
      <c r="B837" s="2">
        <v>11</v>
      </c>
      <c r="C837" t="s">
        <v>1661</v>
      </c>
      <c r="E837" t="s">
        <v>39</v>
      </c>
      <c r="F837" t="s">
        <v>1660</v>
      </c>
      <c r="G837" t="s">
        <v>1659</v>
      </c>
      <c r="H837" s="32">
        <v>285650</v>
      </c>
      <c r="I837" s="33">
        <v>0.125</v>
      </c>
      <c r="J837" s="32">
        <f t="shared" si="14"/>
        <v>249943.75</v>
      </c>
      <c r="K837" s="3">
        <v>2.2519999999999998</v>
      </c>
      <c r="L837" s="2">
        <v>9</v>
      </c>
      <c r="M837" t="s">
        <v>9</v>
      </c>
      <c r="N837" t="s">
        <v>10</v>
      </c>
      <c r="O837" t="s">
        <v>9</v>
      </c>
      <c r="P837" t="s">
        <v>10</v>
      </c>
      <c r="Q837" t="s">
        <v>10</v>
      </c>
      <c r="T837" s="31" t="s">
        <v>1658</v>
      </c>
    </row>
    <row r="838" spans="1:20" x14ac:dyDescent="0.35">
      <c r="A838" s="34" t="s">
        <v>1657</v>
      </c>
      <c r="B838" s="2">
        <v>7</v>
      </c>
      <c r="C838" t="s">
        <v>1652</v>
      </c>
      <c r="E838" t="s">
        <v>39</v>
      </c>
      <c r="F838" t="s">
        <v>1656</v>
      </c>
      <c r="G838" t="s">
        <v>1655</v>
      </c>
      <c r="H838" s="32">
        <v>190717</v>
      </c>
      <c r="I838" s="33">
        <v>0.2</v>
      </c>
      <c r="J838" s="32">
        <f t="shared" si="14"/>
        <v>152573.6</v>
      </c>
      <c r="K838" s="3">
        <v>2.0089999999999999</v>
      </c>
      <c r="L838" s="2">
        <v>9</v>
      </c>
      <c r="M838" t="s">
        <v>9</v>
      </c>
      <c r="N838" t="s">
        <v>10</v>
      </c>
      <c r="O838" t="s">
        <v>10</v>
      </c>
      <c r="P838" t="s">
        <v>10</v>
      </c>
      <c r="Q838" t="s">
        <v>10</v>
      </c>
      <c r="T838" s="31" t="s">
        <v>1654</v>
      </c>
    </row>
    <row r="839" spans="1:20" x14ac:dyDescent="0.35">
      <c r="A839" s="34" t="s">
        <v>1653</v>
      </c>
      <c r="B839" s="2">
        <v>7</v>
      </c>
      <c r="C839" t="s">
        <v>1652</v>
      </c>
      <c r="E839" t="s">
        <v>39</v>
      </c>
      <c r="F839" t="s">
        <v>1651</v>
      </c>
      <c r="G839" t="s">
        <v>1650</v>
      </c>
      <c r="H839" s="32">
        <v>56425</v>
      </c>
      <c r="I839" s="33">
        <v>0.2</v>
      </c>
      <c r="J839" s="32">
        <f t="shared" si="14"/>
        <v>45140</v>
      </c>
      <c r="K839" s="3">
        <v>0.79</v>
      </c>
      <c r="L839" s="2">
        <v>9</v>
      </c>
      <c r="M839" t="s">
        <v>9</v>
      </c>
      <c r="N839" t="s">
        <v>10</v>
      </c>
      <c r="O839" t="s">
        <v>10</v>
      </c>
      <c r="P839" t="s">
        <v>10</v>
      </c>
      <c r="Q839" t="s">
        <v>10</v>
      </c>
      <c r="T839" s="31" t="s">
        <v>1649</v>
      </c>
    </row>
    <row r="840" spans="1:20" ht="29" x14ac:dyDescent="0.35">
      <c r="A840" s="34" t="s">
        <v>1648</v>
      </c>
      <c r="B840" s="2">
        <v>12</v>
      </c>
      <c r="C840" t="s">
        <v>1607</v>
      </c>
      <c r="E840" t="s">
        <v>39</v>
      </c>
      <c r="F840" t="s">
        <v>1647</v>
      </c>
      <c r="G840" t="s">
        <v>1646</v>
      </c>
      <c r="H840" s="32">
        <v>80310</v>
      </c>
      <c r="I840" s="33">
        <v>0.15</v>
      </c>
      <c r="J840" s="32">
        <f t="shared" si="14"/>
        <v>68263.5</v>
      </c>
      <c r="K840" s="3">
        <v>0.77500000000000002</v>
      </c>
      <c r="L840" s="2">
        <v>10</v>
      </c>
      <c r="M840" t="s">
        <v>9</v>
      </c>
      <c r="N840" t="s">
        <v>10</v>
      </c>
      <c r="O840" t="s">
        <v>10</v>
      </c>
      <c r="P840" t="s">
        <v>10</v>
      </c>
      <c r="Q840" t="s">
        <v>10</v>
      </c>
      <c r="S840" s="2" t="s">
        <v>140</v>
      </c>
      <c r="T840" s="31" t="s">
        <v>1645</v>
      </c>
    </row>
    <row r="841" spans="1:20" ht="29" x14ac:dyDescent="0.35">
      <c r="A841" s="34" t="s">
        <v>1644</v>
      </c>
      <c r="B841" s="2">
        <v>12</v>
      </c>
      <c r="C841" t="s">
        <v>1607</v>
      </c>
      <c r="E841" t="s">
        <v>39</v>
      </c>
      <c r="F841" t="s">
        <v>1643</v>
      </c>
      <c r="G841" t="s">
        <v>1642</v>
      </c>
      <c r="H841" s="32">
        <v>20612.900000000001</v>
      </c>
      <c r="I841" s="33">
        <v>0.15</v>
      </c>
      <c r="J841" s="32">
        <f t="shared" si="14"/>
        <v>17520.965</v>
      </c>
      <c r="K841" s="3">
        <v>0.19900000000000001</v>
      </c>
      <c r="L841" s="2">
        <v>10</v>
      </c>
      <c r="M841" t="s">
        <v>9</v>
      </c>
      <c r="N841" t="s">
        <v>10</v>
      </c>
      <c r="O841" t="s">
        <v>10</v>
      </c>
      <c r="P841" t="s">
        <v>10</v>
      </c>
      <c r="Q841" t="s">
        <v>10</v>
      </c>
      <c r="S841" s="2" t="s">
        <v>163</v>
      </c>
      <c r="T841" s="31" t="s">
        <v>1641</v>
      </c>
    </row>
    <row r="842" spans="1:20" x14ac:dyDescent="0.35">
      <c r="A842" s="34" t="s">
        <v>1640</v>
      </c>
      <c r="B842" s="2">
        <v>12</v>
      </c>
      <c r="C842" t="s">
        <v>1607</v>
      </c>
      <c r="E842" t="s">
        <v>39</v>
      </c>
      <c r="F842" t="s">
        <v>1639</v>
      </c>
      <c r="G842" t="s">
        <v>1638</v>
      </c>
      <c r="H842" s="32">
        <v>10841.85</v>
      </c>
      <c r="I842" s="33">
        <v>0.15</v>
      </c>
      <c r="J842" s="32">
        <f t="shared" si="14"/>
        <v>9215.5725000000002</v>
      </c>
      <c r="K842" s="3">
        <v>0.20499999999999999</v>
      </c>
      <c r="L842" s="2">
        <v>10</v>
      </c>
      <c r="M842" t="s">
        <v>9</v>
      </c>
      <c r="N842" t="s">
        <v>10</v>
      </c>
      <c r="O842" t="s">
        <v>10</v>
      </c>
      <c r="P842" t="s">
        <v>10</v>
      </c>
      <c r="Q842" t="s">
        <v>10</v>
      </c>
      <c r="S842" s="2" t="s">
        <v>158</v>
      </c>
      <c r="T842" s="31" t="s">
        <v>1637</v>
      </c>
    </row>
    <row r="843" spans="1:20" ht="29" x14ac:dyDescent="0.35">
      <c r="A843" s="34" t="s">
        <v>1636</v>
      </c>
      <c r="B843" s="2">
        <v>12</v>
      </c>
      <c r="C843" t="s">
        <v>1607</v>
      </c>
      <c r="E843" t="s">
        <v>39</v>
      </c>
      <c r="F843" t="s">
        <v>1635</v>
      </c>
      <c r="G843" t="s">
        <v>1634</v>
      </c>
      <c r="H843" s="32">
        <v>30919.35</v>
      </c>
      <c r="I843" s="33">
        <v>0.15</v>
      </c>
      <c r="J843" s="32">
        <f t="shared" si="14"/>
        <v>26281.447499999998</v>
      </c>
      <c r="K843" s="3">
        <v>0.29799999999999999</v>
      </c>
      <c r="L843" s="2">
        <v>10</v>
      </c>
      <c r="M843" t="s">
        <v>9</v>
      </c>
      <c r="N843" t="s">
        <v>10</v>
      </c>
      <c r="O843" t="s">
        <v>10</v>
      </c>
      <c r="P843" t="s">
        <v>10</v>
      </c>
      <c r="Q843" t="s">
        <v>10</v>
      </c>
      <c r="S843" s="2" t="s">
        <v>135</v>
      </c>
      <c r="T843" s="31" t="s">
        <v>1633</v>
      </c>
    </row>
    <row r="844" spans="1:20" x14ac:dyDescent="0.35">
      <c r="A844" s="34" t="s">
        <v>1632</v>
      </c>
      <c r="B844" s="2">
        <v>12</v>
      </c>
      <c r="C844" t="s">
        <v>1607</v>
      </c>
      <c r="E844" t="s">
        <v>39</v>
      </c>
      <c r="F844" t="s">
        <v>1631</v>
      </c>
      <c r="G844" t="s">
        <v>1630</v>
      </c>
      <c r="H844" s="32">
        <v>18337.45</v>
      </c>
      <c r="I844" s="33">
        <v>0.15</v>
      </c>
      <c r="J844" s="32">
        <f t="shared" si="14"/>
        <v>15586.8325</v>
      </c>
      <c r="K844" s="3">
        <v>0.17699999999999999</v>
      </c>
      <c r="L844" s="2">
        <v>10</v>
      </c>
      <c r="M844" t="s">
        <v>9</v>
      </c>
      <c r="N844" t="s">
        <v>10</v>
      </c>
      <c r="O844" t="s">
        <v>10</v>
      </c>
      <c r="P844" t="s">
        <v>10</v>
      </c>
      <c r="Q844" t="s">
        <v>10</v>
      </c>
      <c r="S844" s="2" t="s">
        <v>250</v>
      </c>
      <c r="T844" s="31" t="s">
        <v>1629</v>
      </c>
    </row>
    <row r="845" spans="1:20" x14ac:dyDescent="0.35">
      <c r="A845" s="34" t="s">
        <v>1628</v>
      </c>
      <c r="B845" s="2">
        <v>12</v>
      </c>
      <c r="C845" t="s">
        <v>1607</v>
      </c>
      <c r="E845" t="s">
        <v>39</v>
      </c>
      <c r="F845" t="s">
        <v>1627</v>
      </c>
      <c r="G845" t="s">
        <v>1626</v>
      </c>
      <c r="H845" s="32">
        <v>52201.5</v>
      </c>
      <c r="I845" s="33">
        <v>0.15</v>
      </c>
      <c r="J845" s="32">
        <f t="shared" si="14"/>
        <v>44371.275000000001</v>
      </c>
      <c r="K845" s="3">
        <v>0.503</v>
      </c>
      <c r="L845" s="2">
        <v>10</v>
      </c>
      <c r="M845" t="s">
        <v>9</v>
      </c>
      <c r="N845" t="s">
        <v>10</v>
      </c>
      <c r="O845" t="s">
        <v>10</v>
      </c>
      <c r="P845" t="s">
        <v>10</v>
      </c>
      <c r="Q845" t="s">
        <v>10</v>
      </c>
      <c r="S845" s="2" t="s">
        <v>145</v>
      </c>
      <c r="T845" s="31" t="s">
        <v>1625</v>
      </c>
    </row>
    <row r="846" spans="1:20" ht="29" x14ac:dyDescent="0.35">
      <c r="A846" s="34" t="s">
        <v>1624</v>
      </c>
      <c r="B846" s="2">
        <v>12</v>
      </c>
      <c r="C846" t="s">
        <v>1607</v>
      </c>
      <c r="E846" t="s">
        <v>39</v>
      </c>
      <c r="F846" t="s">
        <v>1623</v>
      </c>
      <c r="G846" t="s">
        <v>1622</v>
      </c>
      <c r="H846" s="32">
        <v>10440.299999999999</v>
      </c>
      <c r="I846" s="33">
        <v>0.15</v>
      </c>
      <c r="J846" s="32">
        <f t="shared" si="14"/>
        <v>8874.2549999999992</v>
      </c>
      <c r="K846" s="3">
        <v>0.10100000000000001</v>
      </c>
      <c r="L846" s="2">
        <v>10</v>
      </c>
      <c r="M846" t="s">
        <v>9</v>
      </c>
      <c r="N846" t="s">
        <v>10</v>
      </c>
      <c r="O846" t="s">
        <v>10</v>
      </c>
      <c r="P846" t="s">
        <v>10</v>
      </c>
      <c r="Q846" t="s">
        <v>10</v>
      </c>
      <c r="S846" s="2" t="s">
        <v>155</v>
      </c>
      <c r="T846" s="31" t="s">
        <v>1621</v>
      </c>
    </row>
    <row r="847" spans="1:20" ht="29" x14ac:dyDescent="0.35">
      <c r="A847" s="34" t="s">
        <v>1620</v>
      </c>
      <c r="B847" s="2">
        <v>12</v>
      </c>
      <c r="C847" t="s">
        <v>1607</v>
      </c>
      <c r="E847" t="s">
        <v>39</v>
      </c>
      <c r="F847" t="s">
        <v>1619</v>
      </c>
      <c r="G847" t="s">
        <v>1618</v>
      </c>
      <c r="H847" s="32">
        <v>14589.65</v>
      </c>
      <c r="I847" s="33">
        <v>0.15</v>
      </c>
      <c r="J847" s="32">
        <f t="shared" si="14"/>
        <v>12401.202499999999</v>
      </c>
      <c r="K847" s="3">
        <v>0.14099999999999999</v>
      </c>
      <c r="L847" s="2">
        <v>10</v>
      </c>
      <c r="M847" t="s">
        <v>9</v>
      </c>
      <c r="N847" t="s">
        <v>10</v>
      </c>
      <c r="O847" t="s">
        <v>10</v>
      </c>
      <c r="P847" t="s">
        <v>10</v>
      </c>
      <c r="Q847" t="s">
        <v>10</v>
      </c>
      <c r="S847" s="2" t="s">
        <v>408</v>
      </c>
      <c r="T847" s="35" t="s">
        <v>1617</v>
      </c>
    </row>
    <row r="848" spans="1:20" x14ac:dyDescent="0.35">
      <c r="A848" s="34" t="s">
        <v>1616</v>
      </c>
      <c r="B848" s="2">
        <v>12</v>
      </c>
      <c r="C848" t="s">
        <v>1607</v>
      </c>
      <c r="E848" t="s">
        <v>39</v>
      </c>
      <c r="F848" t="s">
        <v>1615</v>
      </c>
      <c r="G848" t="s">
        <v>1614</v>
      </c>
      <c r="H848" s="32">
        <v>17266.650000000001</v>
      </c>
      <c r="I848" s="33">
        <v>0.15</v>
      </c>
      <c r="J848" s="32">
        <f t="shared" si="14"/>
        <v>14676.652500000002</v>
      </c>
      <c r="K848" s="3">
        <v>0.16700000000000001</v>
      </c>
      <c r="L848" s="2">
        <v>10</v>
      </c>
      <c r="M848" t="s">
        <v>9</v>
      </c>
      <c r="N848" t="s">
        <v>10</v>
      </c>
      <c r="O848" t="s">
        <v>10</v>
      </c>
      <c r="P848" t="s">
        <v>10</v>
      </c>
      <c r="Q848" t="s">
        <v>10</v>
      </c>
      <c r="S848" s="2" t="s">
        <v>130</v>
      </c>
      <c r="T848" s="31" t="s">
        <v>1613</v>
      </c>
    </row>
    <row r="849" spans="1:20" x14ac:dyDescent="0.35">
      <c r="A849" s="34" t="s">
        <v>1612</v>
      </c>
      <c r="B849" s="2">
        <v>12</v>
      </c>
      <c r="C849" t="s">
        <v>1607</v>
      </c>
      <c r="E849" t="s">
        <v>39</v>
      </c>
      <c r="F849" t="s">
        <v>1611</v>
      </c>
      <c r="G849" t="s">
        <v>1610</v>
      </c>
      <c r="H849" s="32">
        <v>38414.949999999997</v>
      </c>
      <c r="I849" s="33">
        <v>0.15</v>
      </c>
      <c r="J849" s="32">
        <f t="shared" si="14"/>
        <v>32652.707499999997</v>
      </c>
      <c r="K849" s="3">
        <v>0.371</v>
      </c>
      <c r="L849" s="2">
        <v>10</v>
      </c>
      <c r="M849" t="s">
        <v>9</v>
      </c>
      <c r="N849" t="s">
        <v>10</v>
      </c>
      <c r="O849" t="s">
        <v>10</v>
      </c>
      <c r="P849" t="s">
        <v>10</v>
      </c>
      <c r="Q849" t="s">
        <v>10</v>
      </c>
      <c r="S849" s="2" t="s">
        <v>168</v>
      </c>
      <c r="T849" s="31" t="s">
        <v>1609</v>
      </c>
    </row>
    <row r="850" spans="1:20" x14ac:dyDescent="0.35">
      <c r="A850" s="34" t="s">
        <v>1608</v>
      </c>
      <c r="B850" s="2">
        <v>12</v>
      </c>
      <c r="C850" t="s">
        <v>1607</v>
      </c>
      <c r="E850" t="s">
        <v>39</v>
      </c>
      <c r="F850" t="s">
        <v>1606</v>
      </c>
      <c r="G850" t="s">
        <v>1605</v>
      </c>
      <c r="H850" s="32">
        <v>50996.85</v>
      </c>
      <c r="I850" s="33">
        <v>0.15</v>
      </c>
      <c r="J850" s="32">
        <f t="shared" si="14"/>
        <v>43347.322500000002</v>
      </c>
      <c r="K850" s="3">
        <v>0.49199999999999999</v>
      </c>
      <c r="L850" s="2">
        <v>9</v>
      </c>
      <c r="M850" t="s">
        <v>9</v>
      </c>
      <c r="N850" t="s">
        <v>10</v>
      </c>
      <c r="O850" t="s">
        <v>10</v>
      </c>
      <c r="P850" t="s">
        <v>10</v>
      </c>
      <c r="Q850" t="s">
        <v>10</v>
      </c>
      <c r="T850" s="31" t="s">
        <v>1604</v>
      </c>
    </row>
    <row r="851" spans="1:20" x14ac:dyDescent="0.35">
      <c r="A851" s="34" t="s">
        <v>1603</v>
      </c>
      <c r="B851" s="2">
        <v>6</v>
      </c>
      <c r="C851" t="s">
        <v>1579</v>
      </c>
      <c r="E851" t="s">
        <v>39</v>
      </c>
      <c r="F851" t="s">
        <v>1602</v>
      </c>
      <c r="G851" t="s">
        <v>1601</v>
      </c>
      <c r="H851" s="32">
        <v>230810</v>
      </c>
      <c r="I851" s="33">
        <v>0.2</v>
      </c>
      <c r="J851" s="32">
        <f t="shared" si="14"/>
        <v>184648</v>
      </c>
      <c r="K851" s="3">
        <v>2.6339999999999999</v>
      </c>
      <c r="L851" s="2">
        <v>10</v>
      </c>
      <c r="M851" t="s">
        <v>9</v>
      </c>
      <c r="N851" t="s">
        <v>10</v>
      </c>
      <c r="O851" t="s">
        <v>10</v>
      </c>
      <c r="P851" t="s">
        <v>10</v>
      </c>
      <c r="Q851" t="s">
        <v>10</v>
      </c>
      <c r="S851" s="2" t="s">
        <v>155</v>
      </c>
      <c r="T851" s="31" t="s">
        <v>1600</v>
      </c>
    </row>
    <row r="852" spans="1:20" x14ac:dyDescent="0.35">
      <c r="A852" s="34" t="s">
        <v>1599</v>
      </c>
      <c r="B852" s="2">
        <v>6</v>
      </c>
      <c r="C852" t="s">
        <v>1579</v>
      </c>
      <c r="E852" t="s">
        <v>39</v>
      </c>
      <c r="F852" t="s">
        <v>1598</v>
      </c>
      <c r="G852" t="s">
        <v>1597</v>
      </c>
      <c r="H852" s="32">
        <v>45000</v>
      </c>
      <c r="I852" s="33">
        <v>0.2</v>
      </c>
      <c r="J852" s="32">
        <f t="shared" si="14"/>
        <v>36000</v>
      </c>
      <c r="K852" s="3">
        <v>1.222</v>
      </c>
      <c r="L852" s="2">
        <v>10</v>
      </c>
      <c r="M852" t="s">
        <v>9</v>
      </c>
      <c r="N852" t="s">
        <v>10</v>
      </c>
      <c r="O852" t="s">
        <v>10</v>
      </c>
      <c r="P852" t="s">
        <v>10</v>
      </c>
      <c r="Q852" t="s">
        <v>10</v>
      </c>
      <c r="S852" s="2" t="s">
        <v>145</v>
      </c>
      <c r="T852" s="31" t="s">
        <v>1596</v>
      </c>
    </row>
    <row r="853" spans="1:20" x14ac:dyDescent="0.35">
      <c r="A853" s="34" t="s">
        <v>1595</v>
      </c>
      <c r="B853" s="2">
        <v>6</v>
      </c>
      <c r="C853" t="s">
        <v>1579</v>
      </c>
      <c r="E853" t="s">
        <v>39</v>
      </c>
      <c r="F853" t="s">
        <v>1588</v>
      </c>
      <c r="G853" t="s">
        <v>1587</v>
      </c>
      <c r="H853" s="32">
        <v>339581</v>
      </c>
      <c r="I853" s="33">
        <v>0.2</v>
      </c>
      <c r="J853" s="32">
        <f t="shared" si="14"/>
        <v>271664.8</v>
      </c>
      <c r="K853" s="3">
        <v>0.67500000000000004</v>
      </c>
      <c r="L853" s="2">
        <v>8</v>
      </c>
      <c r="M853" t="s">
        <v>9</v>
      </c>
      <c r="N853" t="s">
        <v>10</v>
      </c>
      <c r="O853" t="s">
        <v>9</v>
      </c>
      <c r="P853" t="s">
        <v>10</v>
      </c>
      <c r="Q853" t="s">
        <v>10</v>
      </c>
      <c r="T853" s="31" t="s">
        <v>1594</v>
      </c>
    </row>
    <row r="854" spans="1:20" x14ac:dyDescent="0.35">
      <c r="A854" s="34" t="s">
        <v>1593</v>
      </c>
      <c r="B854" s="2">
        <v>6</v>
      </c>
      <c r="C854" t="s">
        <v>1579</v>
      </c>
      <c r="E854" t="s">
        <v>39</v>
      </c>
      <c r="F854" t="s">
        <v>1592</v>
      </c>
      <c r="G854" t="s">
        <v>1591</v>
      </c>
      <c r="H854" s="32">
        <v>118848.88</v>
      </c>
      <c r="I854" s="33">
        <v>0.2</v>
      </c>
      <c r="J854" s="32">
        <f t="shared" si="14"/>
        <v>95079.104000000007</v>
      </c>
      <c r="K854" s="3">
        <v>0.70699999999999996</v>
      </c>
      <c r="L854" s="2">
        <v>8</v>
      </c>
      <c r="M854" t="s">
        <v>9</v>
      </c>
      <c r="N854" t="s">
        <v>10</v>
      </c>
      <c r="O854" t="s">
        <v>10</v>
      </c>
      <c r="P854" t="s">
        <v>10</v>
      </c>
      <c r="Q854" t="s">
        <v>10</v>
      </c>
      <c r="T854" s="31" t="s">
        <v>1590</v>
      </c>
    </row>
    <row r="855" spans="1:20" x14ac:dyDescent="0.35">
      <c r="A855" s="34" t="s">
        <v>1582</v>
      </c>
      <c r="B855" s="2">
        <v>6</v>
      </c>
      <c r="C855" t="s">
        <v>1579</v>
      </c>
      <c r="E855" t="s">
        <v>39</v>
      </c>
      <c r="F855" t="s">
        <v>1578</v>
      </c>
      <c r="G855" t="s">
        <v>1577</v>
      </c>
      <c r="H855" s="32">
        <v>270345.8</v>
      </c>
      <c r="I855" s="33">
        <v>0.2</v>
      </c>
      <c r="J855" s="32">
        <f t="shared" si="14"/>
        <v>216276.63999999998</v>
      </c>
      <c r="K855" s="3">
        <v>0.1</v>
      </c>
      <c r="L855" s="2">
        <v>6</v>
      </c>
      <c r="M855" t="s">
        <v>9</v>
      </c>
      <c r="N855" t="s">
        <v>10</v>
      </c>
      <c r="O855" t="s">
        <v>9</v>
      </c>
      <c r="P855" t="s">
        <v>10</v>
      </c>
      <c r="Q855" t="s">
        <v>10</v>
      </c>
      <c r="T855" s="31" t="s">
        <v>1576</v>
      </c>
    </row>
    <row r="856" spans="1:20" x14ac:dyDescent="0.35">
      <c r="A856" s="34" t="s">
        <v>1589</v>
      </c>
      <c r="B856" s="2">
        <v>6</v>
      </c>
      <c r="C856" t="s">
        <v>1579</v>
      </c>
      <c r="E856" t="s">
        <v>39</v>
      </c>
      <c r="F856" t="s">
        <v>1588</v>
      </c>
      <c r="G856" t="s">
        <v>1587</v>
      </c>
      <c r="H856" s="32">
        <v>164221.4</v>
      </c>
      <c r="I856" s="33">
        <v>0.2</v>
      </c>
      <c r="J856" s="32">
        <f t="shared" si="14"/>
        <v>131377.12</v>
      </c>
      <c r="K856" s="3">
        <v>7.1999999999999995E-2</v>
      </c>
      <c r="L856" s="2">
        <v>5</v>
      </c>
      <c r="M856" t="s">
        <v>9</v>
      </c>
      <c r="N856" t="s">
        <v>10</v>
      </c>
      <c r="O856" t="s">
        <v>10</v>
      </c>
      <c r="P856" t="s">
        <v>10</v>
      </c>
      <c r="Q856" t="s">
        <v>10</v>
      </c>
      <c r="T856" s="31" t="s">
        <v>1586</v>
      </c>
    </row>
    <row r="857" spans="1:20" x14ac:dyDescent="0.35">
      <c r="A857" s="34" t="s">
        <v>1585</v>
      </c>
      <c r="B857" s="2">
        <v>6</v>
      </c>
      <c r="C857" t="s">
        <v>1579</v>
      </c>
      <c r="E857" t="s">
        <v>39</v>
      </c>
      <c r="F857" t="s">
        <v>1578</v>
      </c>
      <c r="G857" t="s">
        <v>1577</v>
      </c>
      <c r="H857" s="32">
        <v>100171.6</v>
      </c>
      <c r="I857" s="33">
        <v>0.2</v>
      </c>
      <c r="J857" s="32">
        <f t="shared" si="14"/>
        <v>80137.279999999999</v>
      </c>
      <c r="K857" s="3">
        <v>0.1</v>
      </c>
      <c r="L857" s="2">
        <v>5</v>
      </c>
      <c r="M857" t="s">
        <v>9</v>
      </c>
      <c r="N857" t="s">
        <v>10</v>
      </c>
      <c r="O857" t="s">
        <v>9</v>
      </c>
      <c r="P857" t="s">
        <v>10</v>
      </c>
      <c r="Q857" t="s">
        <v>10</v>
      </c>
      <c r="T857" s="31" t="s">
        <v>1584</v>
      </c>
    </row>
    <row r="858" spans="1:20" x14ac:dyDescent="0.35">
      <c r="A858" s="34" t="s">
        <v>1582</v>
      </c>
      <c r="B858" s="2">
        <v>6</v>
      </c>
      <c r="C858" t="s">
        <v>1579</v>
      </c>
      <c r="E858" t="s">
        <v>39</v>
      </c>
      <c r="F858" t="s">
        <v>1578</v>
      </c>
      <c r="G858" t="s">
        <v>1577</v>
      </c>
      <c r="H858" s="32">
        <v>135441</v>
      </c>
      <c r="I858" s="33">
        <v>0.2</v>
      </c>
      <c r="J858" s="32">
        <f t="shared" si="14"/>
        <v>108352.8</v>
      </c>
      <c r="K858" s="3">
        <v>0.1</v>
      </c>
      <c r="L858" s="2">
        <v>5</v>
      </c>
      <c r="M858" t="s">
        <v>9</v>
      </c>
      <c r="N858" t="s">
        <v>10</v>
      </c>
      <c r="O858" t="s">
        <v>10</v>
      </c>
      <c r="P858" t="s">
        <v>10</v>
      </c>
      <c r="Q858" t="s">
        <v>10</v>
      </c>
      <c r="T858" s="31" t="s">
        <v>1583</v>
      </c>
    </row>
    <row r="859" spans="1:20" x14ac:dyDescent="0.35">
      <c r="A859" s="34" t="s">
        <v>1582</v>
      </c>
      <c r="B859" s="2">
        <v>6</v>
      </c>
      <c r="C859" t="s">
        <v>1579</v>
      </c>
      <c r="E859" t="s">
        <v>39</v>
      </c>
      <c r="F859" t="s">
        <v>1578</v>
      </c>
      <c r="G859" t="s">
        <v>1577</v>
      </c>
      <c r="H859" s="32">
        <v>125154</v>
      </c>
      <c r="I859" s="33">
        <v>0.2</v>
      </c>
      <c r="J859" s="32">
        <f t="shared" si="14"/>
        <v>100123.2</v>
      </c>
      <c r="K859" s="3">
        <v>0.1</v>
      </c>
      <c r="L859" s="2">
        <v>5</v>
      </c>
      <c r="M859" t="s">
        <v>9</v>
      </c>
      <c r="N859" t="s">
        <v>10</v>
      </c>
      <c r="O859" t="s">
        <v>9</v>
      </c>
      <c r="P859" t="s">
        <v>10</v>
      </c>
      <c r="Q859" t="s">
        <v>10</v>
      </c>
      <c r="T859" s="31" t="s">
        <v>1581</v>
      </c>
    </row>
    <row r="860" spans="1:20" x14ac:dyDescent="0.35">
      <c r="A860" s="34" t="s">
        <v>1580</v>
      </c>
      <c r="B860" s="2">
        <v>6</v>
      </c>
      <c r="C860" t="s">
        <v>1579</v>
      </c>
      <c r="E860" t="s">
        <v>39</v>
      </c>
      <c r="F860" t="s">
        <v>1578</v>
      </c>
      <c r="G860" t="s">
        <v>1577</v>
      </c>
      <c r="H860" s="32">
        <v>56408.75</v>
      </c>
      <c r="I860" s="33">
        <v>0.2</v>
      </c>
      <c r="J860" s="32">
        <f t="shared" si="14"/>
        <v>45127</v>
      </c>
      <c r="K860" s="3">
        <v>0.1</v>
      </c>
      <c r="L860" s="2">
        <v>5</v>
      </c>
      <c r="M860" t="s">
        <v>9</v>
      </c>
      <c r="N860" t="s">
        <v>10</v>
      </c>
      <c r="O860" t="s">
        <v>9</v>
      </c>
      <c r="P860" t="s">
        <v>10</v>
      </c>
      <c r="Q860" t="s">
        <v>10</v>
      </c>
      <c r="T860" s="31" t="s">
        <v>1576</v>
      </c>
    </row>
    <row r="861" spans="1:20" x14ac:dyDescent="0.35">
      <c r="A861" s="34" t="s">
        <v>1580</v>
      </c>
      <c r="B861" s="2">
        <v>6</v>
      </c>
      <c r="C861" t="s">
        <v>1579</v>
      </c>
      <c r="E861" t="s">
        <v>39</v>
      </c>
      <c r="F861" t="s">
        <v>1578</v>
      </c>
      <c r="G861" t="s">
        <v>1577</v>
      </c>
      <c r="H861" s="32">
        <v>170424</v>
      </c>
      <c r="I861" s="33">
        <v>0.2</v>
      </c>
      <c r="J861" s="32">
        <f t="shared" si="14"/>
        <v>136339.20000000001</v>
      </c>
      <c r="K861" s="3">
        <v>0.1</v>
      </c>
      <c r="L861" s="2">
        <v>5</v>
      </c>
      <c r="M861" t="s">
        <v>9</v>
      </c>
      <c r="N861" t="s">
        <v>10</v>
      </c>
      <c r="O861" t="s">
        <v>9</v>
      </c>
      <c r="P861" t="s">
        <v>10</v>
      </c>
      <c r="Q861" t="s">
        <v>10</v>
      </c>
      <c r="T861" s="31" t="s">
        <v>1576</v>
      </c>
    </row>
    <row r="862" spans="1:20" x14ac:dyDescent="0.35">
      <c r="A862" s="34" t="s">
        <v>1575</v>
      </c>
      <c r="B862" s="2">
        <v>12</v>
      </c>
      <c r="C862" t="s">
        <v>1554</v>
      </c>
      <c r="E862" t="s">
        <v>39</v>
      </c>
      <c r="F862" t="s">
        <v>1574</v>
      </c>
      <c r="G862" t="s">
        <v>1573</v>
      </c>
      <c r="H862" s="32">
        <v>30000</v>
      </c>
      <c r="I862" s="33">
        <v>0.1</v>
      </c>
      <c r="J862" s="32">
        <f t="shared" si="14"/>
        <v>27000</v>
      </c>
      <c r="K862" s="3">
        <v>0.56100000000000005</v>
      </c>
      <c r="L862" s="2">
        <v>10</v>
      </c>
      <c r="M862" t="s">
        <v>9</v>
      </c>
      <c r="N862" t="s">
        <v>10</v>
      </c>
      <c r="O862" t="s">
        <v>10</v>
      </c>
      <c r="P862" t="s">
        <v>10</v>
      </c>
      <c r="Q862" t="s">
        <v>10</v>
      </c>
      <c r="S862" s="2" t="s">
        <v>135</v>
      </c>
      <c r="T862" s="31" t="s">
        <v>1572</v>
      </c>
    </row>
    <row r="863" spans="1:20" x14ac:dyDescent="0.35">
      <c r="A863" s="34" t="s">
        <v>1571</v>
      </c>
      <c r="B863" s="2">
        <v>12</v>
      </c>
      <c r="C863" t="s">
        <v>1554</v>
      </c>
      <c r="E863" t="s">
        <v>39</v>
      </c>
      <c r="F863" t="s">
        <v>1570</v>
      </c>
      <c r="G863" t="s">
        <v>1569</v>
      </c>
      <c r="H863" s="32">
        <v>15000</v>
      </c>
      <c r="I863" s="33">
        <v>0.1</v>
      </c>
      <c r="J863" s="32">
        <f t="shared" si="14"/>
        <v>13500</v>
      </c>
      <c r="K863" s="3">
        <v>0.27100000000000002</v>
      </c>
      <c r="L863" s="2">
        <v>10</v>
      </c>
      <c r="M863" t="s">
        <v>9</v>
      </c>
      <c r="N863" t="s">
        <v>10</v>
      </c>
      <c r="O863" t="s">
        <v>10</v>
      </c>
      <c r="P863" t="s">
        <v>10</v>
      </c>
      <c r="Q863" t="s">
        <v>10</v>
      </c>
      <c r="S863" s="2" t="s">
        <v>408</v>
      </c>
      <c r="T863" s="31" t="s">
        <v>1568</v>
      </c>
    </row>
    <row r="864" spans="1:20" x14ac:dyDescent="0.35">
      <c r="A864" s="34" t="s">
        <v>1567</v>
      </c>
      <c r="B864" s="2">
        <v>12</v>
      </c>
      <c r="C864" t="s">
        <v>1554</v>
      </c>
      <c r="E864" t="s">
        <v>39</v>
      </c>
      <c r="F864" t="s">
        <v>1566</v>
      </c>
      <c r="G864" t="s">
        <v>1565</v>
      </c>
      <c r="H864" s="32">
        <v>22500</v>
      </c>
      <c r="I864" s="33">
        <v>0.1</v>
      </c>
      <c r="J864" s="32">
        <f t="shared" si="14"/>
        <v>20250</v>
      </c>
      <c r="K864" s="3">
        <v>0.46800000000000003</v>
      </c>
      <c r="L864" s="2">
        <v>9</v>
      </c>
      <c r="M864" t="s">
        <v>9</v>
      </c>
      <c r="N864" t="s">
        <v>10</v>
      </c>
      <c r="O864" t="s">
        <v>10</v>
      </c>
      <c r="P864" t="s">
        <v>10</v>
      </c>
      <c r="Q864" t="s">
        <v>10</v>
      </c>
      <c r="T864" s="31" t="s">
        <v>1564</v>
      </c>
    </row>
    <row r="865" spans="1:20" x14ac:dyDescent="0.35">
      <c r="A865" s="34" t="s">
        <v>1563</v>
      </c>
      <c r="B865" s="2">
        <v>12</v>
      </c>
      <c r="C865" t="s">
        <v>1554</v>
      </c>
      <c r="E865" t="s">
        <v>39</v>
      </c>
      <c r="F865" t="s">
        <v>1562</v>
      </c>
      <c r="G865" t="s">
        <v>1561</v>
      </c>
      <c r="H865" s="32">
        <v>41500</v>
      </c>
      <c r="I865" s="33">
        <v>0.1</v>
      </c>
      <c r="J865" s="32">
        <f t="shared" si="14"/>
        <v>37350</v>
      </c>
      <c r="K865" s="3">
        <v>0.75800000000000001</v>
      </c>
      <c r="L865" s="2">
        <v>8</v>
      </c>
      <c r="M865" t="s">
        <v>9</v>
      </c>
      <c r="N865" t="s">
        <v>10</v>
      </c>
      <c r="O865" t="s">
        <v>10</v>
      </c>
      <c r="P865" t="s">
        <v>10</v>
      </c>
      <c r="Q865" t="s">
        <v>10</v>
      </c>
      <c r="T865" s="31" t="s">
        <v>1560</v>
      </c>
    </row>
    <row r="866" spans="1:20" x14ac:dyDescent="0.35">
      <c r="A866" s="34" t="s">
        <v>1559</v>
      </c>
      <c r="B866" s="2">
        <v>12</v>
      </c>
      <c r="C866" t="s">
        <v>1554</v>
      </c>
      <c r="E866" t="s">
        <v>39</v>
      </c>
      <c r="F866" t="s">
        <v>1558</v>
      </c>
      <c r="G866" t="s">
        <v>1557</v>
      </c>
      <c r="H866" s="32">
        <v>11500</v>
      </c>
      <c r="I866" s="33">
        <v>0.1</v>
      </c>
      <c r="J866" s="32">
        <f t="shared" si="14"/>
        <v>10350</v>
      </c>
      <c r="K866" s="3">
        <v>0.20200000000000001</v>
      </c>
      <c r="L866" s="2">
        <v>8</v>
      </c>
      <c r="M866" t="s">
        <v>9</v>
      </c>
      <c r="N866" t="s">
        <v>10</v>
      </c>
      <c r="O866" t="s">
        <v>10</v>
      </c>
      <c r="P866" t="s">
        <v>10</v>
      </c>
      <c r="Q866" t="s">
        <v>10</v>
      </c>
      <c r="T866" s="31" t="s">
        <v>1556</v>
      </c>
    </row>
    <row r="867" spans="1:20" x14ac:dyDescent="0.35">
      <c r="A867" s="34" t="s">
        <v>1555</v>
      </c>
      <c r="B867" s="2">
        <v>12</v>
      </c>
      <c r="C867" t="s">
        <v>1554</v>
      </c>
      <c r="E867" t="s">
        <v>39</v>
      </c>
      <c r="F867" t="s">
        <v>1553</v>
      </c>
      <c r="G867" t="s">
        <v>1552</v>
      </c>
      <c r="H867" s="32">
        <v>7500</v>
      </c>
      <c r="I867" s="33">
        <v>0.1</v>
      </c>
      <c r="J867" s="32">
        <f t="shared" si="14"/>
        <v>6750</v>
      </c>
      <c r="K867" s="3">
        <v>0.107</v>
      </c>
      <c r="L867" s="2">
        <v>8</v>
      </c>
      <c r="M867" t="s">
        <v>9</v>
      </c>
      <c r="N867" t="s">
        <v>10</v>
      </c>
      <c r="O867" t="s">
        <v>10</v>
      </c>
      <c r="P867" t="s">
        <v>10</v>
      </c>
      <c r="Q867" t="s">
        <v>10</v>
      </c>
      <c r="T867" s="31" t="s">
        <v>1551</v>
      </c>
    </row>
    <row r="868" spans="1:20" x14ac:dyDescent="0.35">
      <c r="A868" s="34" t="s">
        <v>1550</v>
      </c>
      <c r="B868" s="2">
        <v>11</v>
      </c>
      <c r="C868" t="s">
        <v>1450</v>
      </c>
      <c r="E868" t="s">
        <v>39</v>
      </c>
      <c r="F868" t="s">
        <v>1549</v>
      </c>
      <c r="G868" t="s">
        <v>1548</v>
      </c>
      <c r="H868" s="32">
        <v>165000</v>
      </c>
      <c r="I868" s="33">
        <v>0.15</v>
      </c>
      <c r="J868" s="32">
        <f t="shared" si="14"/>
        <v>140250</v>
      </c>
      <c r="K868" s="3">
        <v>1.792</v>
      </c>
      <c r="L868" s="2">
        <v>10</v>
      </c>
      <c r="M868" t="s">
        <v>9</v>
      </c>
      <c r="N868" t="s">
        <v>10</v>
      </c>
      <c r="O868" t="s">
        <v>10</v>
      </c>
      <c r="P868" t="s">
        <v>10</v>
      </c>
      <c r="Q868" t="s">
        <v>10</v>
      </c>
      <c r="S868" s="2" t="s">
        <v>1547</v>
      </c>
      <c r="T868" s="31" t="s">
        <v>1546</v>
      </c>
    </row>
    <row r="869" spans="1:20" x14ac:dyDescent="0.35">
      <c r="A869" s="34" t="s">
        <v>1545</v>
      </c>
      <c r="B869" s="2">
        <v>11</v>
      </c>
      <c r="C869" t="s">
        <v>1450</v>
      </c>
      <c r="E869" t="s">
        <v>39</v>
      </c>
      <c r="F869" t="s">
        <v>1544</v>
      </c>
      <c r="G869" t="s">
        <v>1543</v>
      </c>
      <c r="H869" s="32">
        <v>81000</v>
      </c>
      <c r="I869" s="33">
        <v>0.15</v>
      </c>
      <c r="J869" s="32">
        <f t="shared" si="14"/>
        <v>68850</v>
      </c>
      <c r="K869" s="3">
        <v>0.86</v>
      </c>
      <c r="L869" s="2">
        <v>10</v>
      </c>
      <c r="M869" t="s">
        <v>9</v>
      </c>
      <c r="N869" t="s">
        <v>10</v>
      </c>
      <c r="O869" t="s">
        <v>10</v>
      </c>
      <c r="P869" t="s">
        <v>10</v>
      </c>
      <c r="Q869" t="s">
        <v>10</v>
      </c>
      <c r="S869" s="2" t="s">
        <v>1542</v>
      </c>
      <c r="T869" s="31" t="s">
        <v>1479</v>
      </c>
    </row>
    <row r="870" spans="1:20" x14ac:dyDescent="0.35">
      <c r="A870" s="34" t="s">
        <v>1541</v>
      </c>
      <c r="B870" s="2">
        <v>11</v>
      </c>
      <c r="C870" t="s">
        <v>1450</v>
      </c>
      <c r="E870" t="s">
        <v>39</v>
      </c>
      <c r="F870" t="s">
        <v>1540</v>
      </c>
      <c r="G870" t="s">
        <v>1539</v>
      </c>
      <c r="H870" s="32">
        <v>160000</v>
      </c>
      <c r="I870" s="33">
        <v>0.15</v>
      </c>
      <c r="J870" s="32">
        <f t="shared" si="14"/>
        <v>136000</v>
      </c>
      <c r="K870" s="3">
        <v>2.0179999999999998</v>
      </c>
      <c r="L870" s="2">
        <v>10</v>
      </c>
      <c r="M870" t="s">
        <v>9</v>
      </c>
      <c r="N870" t="s">
        <v>10</v>
      </c>
      <c r="O870" t="s">
        <v>10</v>
      </c>
      <c r="P870" t="s">
        <v>10</v>
      </c>
      <c r="Q870" t="s">
        <v>10</v>
      </c>
      <c r="S870" s="2" t="s">
        <v>1538</v>
      </c>
      <c r="T870" s="31" t="s">
        <v>1537</v>
      </c>
    </row>
    <row r="871" spans="1:20" x14ac:dyDescent="0.35">
      <c r="A871" s="34" t="s">
        <v>1536</v>
      </c>
      <c r="B871" s="2">
        <v>11</v>
      </c>
      <c r="C871" t="s">
        <v>1450</v>
      </c>
      <c r="E871" t="s">
        <v>39</v>
      </c>
      <c r="F871" t="s">
        <v>1462</v>
      </c>
      <c r="G871" t="s">
        <v>1461</v>
      </c>
      <c r="H871" s="32">
        <v>85000</v>
      </c>
      <c r="I871" s="33">
        <v>0.15</v>
      </c>
      <c r="J871" s="32">
        <f t="shared" si="14"/>
        <v>72250</v>
      </c>
      <c r="K871" s="3">
        <v>1</v>
      </c>
      <c r="L871" s="2">
        <v>10</v>
      </c>
      <c r="M871" t="s">
        <v>9</v>
      </c>
      <c r="N871" t="s">
        <v>10</v>
      </c>
      <c r="O871" t="s">
        <v>10</v>
      </c>
      <c r="P871" t="s">
        <v>10</v>
      </c>
      <c r="Q871" t="s">
        <v>10</v>
      </c>
      <c r="S871" s="2" t="s">
        <v>1535</v>
      </c>
      <c r="T871" s="31" t="s">
        <v>1491</v>
      </c>
    </row>
    <row r="872" spans="1:20" x14ac:dyDescent="0.35">
      <c r="A872" s="34" t="s">
        <v>1534</v>
      </c>
      <c r="B872" s="2">
        <v>11</v>
      </c>
      <c r="C872" t="s">
        <v>1450</v>
      </c>
      <c r="E872" t="s">
        <v>39</v>
      </c>
      <c r="F872" t="s">
        <v>1462</v>
      </c>
      <c r="G872" t="s">
        <v>1461</v>
      </c>
      <c r="H872" s="32">
        <v>165000</v>
      </c>
      <c r="I872" s="33">
        <v>0.15</v>
      </c>
      <c r="J872" s="32">
        <f t="shared" si="14"/>
        <v>140250</v>
      </c>
      <c r="K872" s="3">
        <v>1.7310000000000001</v>
      </c>
      <c r="L872" s="2">
        <v>10</v>
      </c>
      <c r="M872" t="s">
        <v>9</v>
      </c>
      <c r="N872" t="s">
        <v>10</v>
      </c>
      <c r="O872" t="s">
        <v>10</v>
      </c>
      <c r="P872" t="s">
        <v>10</v>
      </c>
      <c r="Q872" t="s">
        <v>10</v>
      </c>
      <c r="S872" s="2" t="s">
        <v>1533</v>
      </c>
      <c r="T872" s="31" t="s">
        <v>1532</v>
      </c>
    </row>
    <row r="873" spans="1:20" x14ac:dyDescent="0.35">
      <c r="A873" s="34" t="s">
        <v>1531</v>
      </c>
      <c r="B873" s="2">
        <v>11</v>
      </c>
      <c r="C873" t="s">
        <v>1450</v>
      </c>
      <c r="E873" t="s">
        <v>39</v>
      </c>
      <c r="F873" t="s">
        <v>1530</v>
      </c>
      <c r="G873" t="s">
        <v>1529</v>
      </c>
      <c r="H873" s="32">
        <v>178000</v>
      </c>
      <c r="I873" s="33">
        <v>0.15</v>
      </c>
      <c r="J873" s="32">
        <f t="shared" si="14"/>
        <v>151300</v>
      </c>
      <c r="K873" s="3">
        <v>2.101</v>
      </c>
      <c r="L873" s="2">
        <v>10</v>
      </c>
      <c r="M873" t="s">
        <v>9</v>
      </c>
      <c r="N873" t="s">
        <v>10</v>
      </c>
      <c r="O873" t="s">
        <v>10</v>
      </c>
      <c r="P873" t="s">
        <v>10</v>
      </c>
      <c r="Q873" t="s">
        <v>10</v>
      </c>
      <c r="S873" s="2" t="s">
        <v>1528</v>
      </c>
      <c r="T873" s="31" t="s">
        <v>1527</v>
      </c>
    </row>
    <row r="874" spans="1:20" x14ac:dyDescent="0.35">
      <c r="A874" s="34" t="s">
        <v>1526</v>
      </c>
      <c r="B874" s="2">
        <v>11</v>
      </c>
      <c r="C874" t="s">
        <v>1450</v>
      </c>
      <c r="E874" t="s">
        <v>39</v>
      </c>
      <c r="F874" t="s">
        <v>1525</v>
      </c>
      <c r="G874" t="s">
        <v>1524</v>
      </c>
      <c r="H874" s="32">
        <v>59000</v>
      </c>
      <c r="I874" s="33">
        <v>0.15</v>
      </c>
      <c r="J874" s="32">
        <f t="shared" si="14"/>
        <v>50150</v>
      </c>
      <c r="K874" s="3">
        <v>0.71199999999999997</v>
      </c>
      <c r="L874" s="2">
        <v>10</v>
      </c>
      <c r="M874" t="s">
        <v>9</v>
      </c>
      <c r="N874" t="s">
        <v>10</v>
      </c>
      <c r="O874" t="s">
        <v>10</v>
      </c>
      <c r="P874" t="s">
        <v>10</v>
      </c>
      <c r="Q874" t="s">
        <v>10</v>
      </c>
      <c r="S874" s="2" t="s">
        <v>150</v>
      </c>
      <c r="T874" s="31" t="s">
        <v>1523</v>
      </c>
    </row>
    <row r="875" spans="1:20" x14ac:dyDescent="0.35">
      <c r="A875" s="34" t="s">
        <v>1522</v>
      </c>
      <c r="B875" s="2">
        <v>11</v>
      </c>
      <c r="C875" t="s">
        <v>1450</v>
      </c>
      <c r="E875" t="s">
        <v>39</v>
      </c>
      <c r="F875" t="s">
        <v>1521</v>
      </c>
      <c r="G875" t="s">
        <v>1520</v>
      </c>
      <c r="H875" s="32">
        <v>59000</v>
      </c>
      <c r="I875" s="33">
        <v>0.15</v>
      </c>
      <c r="J875" s="32">
        <f t="shared" si="14"/>
        <v>50150</v>
      </c>
      <c r="K875" s="3">
        <v>0.876</v>
      </c>
      <c r="L875" s="2">
        <v>10</v>
      </c>
      <c r="M875" t="s">
        <v>9</v>
      </c>
      <c r="N875" t="s">
        <v>10</v>
      </c>
      <c r="O875" t="s">
        <v>10</v>
      </c>
      <c r="P875" t="s">
        <v>10</v>
      </c>
      <c r="Q875" t="s">
        <v>10</v>
      </c>
      <c r="S875" s="2" t="s">
        <v>130</v>
      </c>
      <c r="T875" s="31" t="s">
        <v>1519</v>
      </c>
    </row>
    <row r="876" spans="1:20" x14ac:dyDescent="0.35">
      <c r="A876" s="34" t="s">
        <v>1518</v>
      </c>
      <c r="B876" s="2">
        <v>11</v>
      </c>
      <c r="C876" t="s">
        <v>1450</v>
      </c>
      <c r="E876" t="s">
        <v>39</v>
      </c>
      <c r="F876" t="s">
        <v>1517</v>
      </c>
      <c r="G876" t="s">
        <v>1516</v>
      </c>
      <c r="H876" s="32">
        <v>42000</v>
      </c>
      <c r="I876" s="33">
        <v>0.15</v>
      </c>
      <c r="J876" s="32">
        <f t="shared" si="14"/>
        <v>35700</v>
      </c>
      <c r="K876" s="3">
        <v>0.52</v>
      </c>
      <c r="L876" s="2">
        <v>10</v>
      </c>
      <c r="M876" t="s">
        <v>9</v>
      </c>
      <c r="N876" t="s">
        <v>10</v>
      </c>
      <c r="O876" t="s">
        <v>10</v>
      </c>
      <c r="P876" t="s">
        <v>10</v>
      </c>
      <c r="Q876" t="s">
        <v>10</v>
      </c>
      <c r="S876" s="2" t="s">
        <v>163</v>
      </c>
      <c r="T876" s="31" t="s">
        <v>1515</v>
      </c>
    </row>
    <row r="877" spans="1:20" x14ac:dyDescent="0.35">
      <c r="A877" s="34" t="s">
        <v>1514</v>
      </c>
      <c r="B877" s="2">
        <v>11</v>
      </c>
      <c r="C877" t="s">
        <v>1450</v>
      </c>
      <c r="E877" t="s">
        <v>39</v>
      </c>
      <c r="F877" t="s">
        <v>1513</v>
      </c>
      <c r="G877" t="s">
        <v>1512</v>
      </c>
      <c r="H877" s="32">
        <v>24000</v>
      </c>
      <c r="I877" s="33">
        <v>0.15</v>
      </c>
      <c r="J877" s="32">
        <f t="shared" si="14"/>
        <v>20400</v>
      </c>
      <c r="K877" s="3">
        <v>0.30299999999999999</v>
      </c>
      <c r="L877" s="2">
        <v>10</v>
      </c>
      <c r="M877" t="s">
        <v>9</v>
      </c>
      <c r="N877" t="s">
        <v>10</v>
      </c>
      <c r="O877" t="s">
        <v>10</v>
      </c>
      <c r="P877" t="s">
        <v>10</v>
      </c>
      <c r="Q877" t="s">
        <v>10</v>
      </c>
      <c r="S877" s="2" t="s">
        <v>140</v>
      </c>
      <c r="T877" s="31" t="s">
        <v>1511</v>
      </c>
    </row>
    <row r="878" spans="1:20" x14ac:dyDescent="0.35">
      <c r="A878" s="34" t="s">
        <v>1510</v>
      </c>
      <c r="B878" s="2">
        <v>11</v>
      </c>
      <c r="C878" t="s">
        <v>1450</v>
      </c>
      <c r="E878" t="s">
        <v>39</v>
      </c>
      <c r="F878" t="s">
        <v>1509</v>
      </c>
      <c r="G878" t="s">
        <v>1508</v>
      </c>
      <c r="H878" s="32">
        <v>88000</v>
      </c>
      <c r="I878" s="33">
        <v>0.15</v>
      </c>
      <c r="J878" s="32">
        <f t="shared" si="14"/>
        <v>74800</v>
      </c>
      <c r="K878" s="3">
        <v>1.1000000000000001</v>
      </c>
      <c r="L878" s="2">
        <v>10</v>
      </c>
      <c r="M878" t="s">
        <v>9</v>
      </c>
      <c r="N878" t="s">
        <v>10</v>
      </c>
      <c r="O878" t="s">
        <v>10</v>
      </c>
      <c r="P878" t="s">
        <v>10</v>
      </c>
      <c r="Q878" t="s">
        <v>10</v>
      </c>
      <c r="S878" s="2" t="s">
        <v>408</v>
      </c>
      <c r="T878" s="31" t="s">
        <v>1507</v>
      </c>
    </row>
    <row r="879" spans="1:20" x14ac:dyDescent="0.35">
      <c r="A879" s="34" t="s">
        <v>1506</v>
      </c>
      <c r="B879" s="2">
        <v>11</v>
      </c>
      <c r="C879" t="s">
        <v>1450</v>
      </c>
      <c r="E879" t="s">
        <v>39</v>
      </c>
      <c r="F879" t="s">
        <v>1505</v>
      </c>
      <c r="G879" t="s">
        <v>1504</v>
      </c>
      <c r="H879" s="32">
        <v>40000</v>
      </c>
      <c r="I879" s="33">
        <v>0.15</v>
      </c>
      <c r="J879" s="32">
        <f t="shared" si="14"/>
        <v>34000</v>
      </c>
      <c r="K879" s="3">
        <v>0.39800000000000002</v>
      </c>
      <c r="L879" s="2">
        <v>10</v>
      </c>
      <c r="M879" t="s">
        <v>9</v>
      </c>
      <c r="N879" t="s">
        <v>10</v>
      </c>
      <c r="O879" t="s">
        <v>10</v>
      </c>
      <c r="P879" t="s">
        <v>10</v>
      </c>
      <c r="Q879" t="s">
        <v>10</v>
      </c>
      <c r="S879" s="2" t="s">
        <v>173</v>
      </c>
      <c r="T879" s="31" t="s">
        <v>1503</v>
      </c>
    </row>
    <row r="880" spans="1:20" x14ac:dyDescent="0.35">
      <c r="A880" s="34" t="s">
        <v>1502</v>
      </c>
      <c r="B880" s="2">
        <v>11</v>
      </c>
      <c r="C880" t="s">
        <v>1450</v>
      </c>
      <c r="E880" t="s">
        <v>39</v>
      </c>
      <c r="F880" t="s">
        <v>1501</v>
      </c>
      <c r="G880" t="s">
        <v>1500</v>
      </c>
      <c r="H880" s="32">
        <v>70000</v>
      </c>
      <c r="I880" s="33">
        <v>0.15</v>
      </c>
      <c r="J880" s="32">
        <f t="shared" si="14"/>
        <v>59500</v>
      </c>
      <c r="K880" s="3">
        <v>0.82899999999999996</v>
      </c>
      <c r="L880" s="2">
        <v>10</v>
      </c>
      <c r="M880" t="s">
        <v>9</v>
      </c>
      <c r="N880" t="s">
        <v>10</v>
      </c>
      <c r="O880" t="s">
        <v>10</v>
      </c>
      <c r="P880" t="s">
        <v>10</v>
      </c>
      <c r="Q880" t="s">
        <v>10</v>
      </c>
      <c r="S880" s="2" t="s">
        <v>125</v>
      </c>
      <c r="T880" s="31" t="s">
        <v>1499</v>
      </c>
    </row>
    <row r="881" spans="1:20" x14ac:dyDescent="0.35">
      <c r="A881" s="34" t="s">
        <v>1498</v>
      </c>
      <c r="B881" s="2">
        <v>11</v>
      </c>
      <c r="C881" t="s">
        <v>1450</v>
      </c>
      <c r="E881" t="s">
        <v>39</v>
      </c>
      <c r="F881" t="s">
        <v>1497</v>
      </c>
      <c r="G881" t="s">
        <v>1496</v>
      </c>
      <c r="H881" s="32">
        <v>108000</v>
      </c>
      <c r="I881" s="33">
        <v>0.15</v>
      </c>
      <c r="J881" s="32">
        <f t="shared" si="14"/>
        <v>91800</v>
      </c>
      <c r="K881" s="3">
        <v>1.196</v>
      </c>
      <c r="L881" s="2">
        <v>10</v>
      </c>
      <c r="M881" t="s">
        <v>9</v>
      </c>
      <c r="N881" t="s">
        <v>10</v>
      </c>
      <c r="O881" t="s">
        <v>10</v>
      </c>
      <c r="P881" t="s">
        <v>10</v>
      </c>
      <c r="Q881" t="s">
        <v>10</v>
      </c>
      <c r="S881" s="2" t="s">
        <v>120</v>
      </c>
      <c r="T881" s="31" t="s">
        <v>1495</v>
      </c>
    </row>
    <row r="882" spans="1:20" x14ac:dyDescent="0.35">
      <c r="A882" s="34" t="s">
        <v>1494</v>
      </c>
      <c r="B882" s="2">
        <v>11</v>
      </c>
      <c r="C882" t="s">
        <v>1450</v>
      </c>
      <c r="E882" t="s">
        <v>39</v>
      </c>
      <c r="F882" t="s">
        <v>1493</v>
      </c>
      <c r="G882" t="s">
        <v>1492</v>
      </c>
      <c r="H882" s="32">
        <v>81000</v>
      </c>
      <c r="I882" s="33">
        <v>0.15</v>
      </c>
      <c r="J882" s="32">
        <f t="shared" si="14"/>
        <v>68850</v>
      </c>
      <c r="K882" s="3">
        <v>1</v>
      </c>
      <c r="L882" s="2">
        <v>10</v>
      </c>
      <c r="M882" t="s">
        <v>9</v>
      </c>
      <c r="N882" t="s">
        <v>10</v>
      </c>
      <c r="O882" t="s">
        <v>10</v>
      </c>
      <c r="P882" t="s">
        <v>10</v>
      </c>
      <c r="Q882" t="s">
        <v>10</v>
      </c>
      <c r="S882" s="2" t="s">
        <v>237</v>
      </c>
      <c r="T882" s="31" t="s">
        <v>1491</v>
      </c>
    </row>
    <row r="883" spans="1:20" x14ac:dyDescent="0.35">
      <c r="A883" s="34" t="s">
        <v>1490</v>
      </c>
      <c r="B883" s="2">
        <v>11</v>
      </c>
      <c r="C883" t="s">
        <v>1450</v>
      </c>
      <c r="E883" t="s">
        <v>39</v>
      </c>
      <c r="F883" t="s">
        <v>1489</v>
      </c>
      <c r="G883" t="s">
        <v>1488</v>
      </c>
      <c r="H883" s="32">
        <v>178800</v>
      </c>
      <c r="I883" s="33">
        <v>0.15</v>
      </c>
      <c r="J883" s="32">
        <f t="shared" si="14"/>
        <v>151980</v>
      </c>
      <c r="K883" s="3">
        <v>1.9990000000000001</v>
      </c>
      <c r="L883" s="2">
        <v>10</v>
      </c>
      <c r="M883" t="s">
        <v>9</v>
      </c>
      <c r="N883" t="s">
        <v>10</v>
      </c>
      <c r="O883" t="s">
        <v>10</v>
      </c>
      <c r="P883" t="s">
        <v>10</v>
      </c>
      <c r="Q883" t="s">
        <v>10</v>
      </c>
      <c r="S883" s="2" t="s">
        <v>145</v>
      </c>
      <c r="T883" s="31" t="s">
        <v>1487</v>
      </c>
    </row>
    <row r="884" spans="1:20" x14ac:dyDescent="0.35">
      <c r="A884" s="34" t="s">
        <v>1486</v>
      </c>
      <c r="B884" s="2">
        <v>11</v>
      </c>
      <c r="C884" t="s">
        <v>1450</v>
      </c>
      <c r="E884" t="s">
        <v>39</v>
      </c>
      <c r="F884" t="s">
        <v>1485</v>
      </c>
      <c r="G884" t="s">
        <v>1484</v>
      </c>
      <c r="H884" s="32">
        <v>76500</v>
      </c>
      <c r="I884" s="33">
        <v>0.15</v>
      </c>
      <c r="J884" s="32">
        <f t="shared" si="14"/>
        <v>65025</v>
      </c>
      <c r="K884" s="3">
        <v>0.93</v>
      </c>
      <c r="L884" s="2">
        <v>9</v>
      </c>
      <c r="M884" t="s">
        <v>9</v>
      </c>
      <c r="N884" t="s">
        <v>10</v>
      </c>
      <c r="O884" t="s">
        <v>10</v>
      </c>
      <c r="P884" t="s">
        <v>10</v>
      </c>
      <c r="Q884" t="s">
        <v>10</v>
      </c>
      <c r="T884" s="31" t="s">
        <v>1483</v>
      </c>
    </row>
    <row r="885" spans="1:20" x14ac:dyDescent="0.35">
      <c r="A885" s="34" t="s">
        <v>1482</v>
      </c>
      <c r="B885" s="2">
        <v>11</v>
      </c>
      <c r="C885" t="s">
        <v>1450</v>
      </c>
      <c r="E885" t="s">
        <v>39</v>
      </c>
      <c r="F885" t="s">
        <v>1481</v>
      </c>
      <c r="G885" t="s">
        <v>1480</v>
      </c>
      <c r="H885" s="32">
        <v>72000</v>
      </c>
      <c r="I885" s="33">
        <v>0.15</v>
      </c>
      <c r="J885" s="32">
        <f t="shared" si="14"/>
        <v>61200</v>
      </c>
      <c r="K885" s="3">
        <v>0.81499999999999995</v>
      </c>
      <c r="L885" s="2">
        <v>9</v>
      </c>
      <c r="M885" t="s">
        <v>9</v>
      </c>
      <c r="N885" t="s">
        <v>10</v>
      </c>
      <c r="O885" t="s">
        <v>10</v>
      </c>
      <c r="P885" t="s">
        <v>10</v>
      </c>
      <c r="Q885" t="s">
        <v>10</v>
      </c>
      <c r="T885" s="31" t="s">
        <v>1479</v>
      </c>
    </row>
    <row r="886" spans="1:20" x14ac:dyDescent="0.35">
      <c r="A886" s="34" t="s">
        <v>1478</v>
      </c>
      <c r="B886" s="2">
        <v>11</v>
      </c>
      <c r="C886" t="s">
        <v>1450</v>
      </c>
      <c r="E886" t="s">
        <v>39</v>
      </c>
      <c r="F886" t="s">
        <v>1477</v>
      </c>
      <c r="G886" t="s">
        <v>1476</v>
      </c>
      <c r="H886" s="32">
        <v>184300</v>
      </c>
      <c r="I886" s="33">
        <v>0.15</v>
      </c>
      <c r="J886" s="32">
        <f t="shared" si="14"/>
        <v>156655</v>
      </c>
      <c r="K886" s="3">
        <v>2.444</v>
      </c>
      <c r="L886" s="2">
        <v>9</v>
      </c>
      <c r="M886" t="s">
        <v>9</v>
      </c>
      <c r="N886" t="s">
        <v>10</v>
      </c>
      <c r="O886" t="s">
        <v>10</v>
      </c>
      <c r="P886" t="s">
        <v>10</v>
      </c>
      <c r="Q886" t="s">
        <v>10</v>
      </c>
      <c r="T886" s="31" t="s">
        <v>1475</v>
      </c>
    </row>
    <row r="887" spans="1:20" x14ac:dyDescent="0.35">
      <c r="A887" s="34" t="s">
        <v>1474</v>
      </c>
      <c r="B887" s="2">
        <v>11</v>
      </c>
      <c r="C887" t="s">
        <v>1450</v>
      </c>
      <c r="E887" t="s">
        <v>39</v>
      </c>
      <c r="F887" t="s">
        <v>1473</v>
      </c>
      <c r="G887" t="s">
        <v>1472</v>
      </c>
      <c r="H887" s="32">
        <v>75600</v>
      </c>
      <c r="I887" s="33">
        <v>0.15</v>
      </c>
      <c r="J887" s="32">
        <f t="shared" si="14"/>
        <v>64260</v>
      </c>
      <c r="K887" s="3">
        <v>0.90500000000000003</v>
      </c>
      <c r="L887" s="2">
        <v>9</v>
      </c>
      <c r="M887" t="s">
        <v>9</v>
      </c>
      <c r="N887" t="s">
        <v>10</v>
      </c>
      <c r="O887" t="s">
        <v>10</v>
      </c>
      <c r="P887" t="s">
        <v>10</v>
      </c>
      <c r="Q887" t="s">
        <v>10</v>
      </c>
      <c r="T887" s="31" t="s">
        <v>1471</v>
      </c>
    </row>
    <row r="888" spans="1:20" x14ac:dyDescent="0.35">
      <c r="A888" s="34" t="s">
        <v>1470</v>
      </c>
      <c r="B888" s="2">
        <v>11</v>
      </c>
      <c r="C888" t="s">
        <v>1450</v>
      </c>
      <c r="E888" t="s">
        <v>39</v>
      </c>
      <c r="F888" t="s">
        <v>1469</v>
      </c>
      <c r="G888" t="s">
        <v>1468</v>
      </c>
      <c r="H888" s="32">
        <v>116000</v>
      </c>
      <c r="I888" s="33">
        <v>0.15</v>
      </c>
      <c r="J888" s="32">
        <f t="shared" si="14"/>
        <v>98600</v>
      </c>
      <c r="K888" s="3">
        <v>1.294</v>
      </c>
      <c r="L888" s="2">
        <v>9</v>
      </c>
      <c r="M888" t="s">
        <v>9</v>
      </c>
      <c r="N888" t="s">
        <v>10</v>
      </c>
      <c r="O888" t="s">
        <v>10</v>
      </c>
      <c r="P888" t="s">
        <v>10</v>
      </c>
      <c r="Q888" t="s">
        <v>10</v>
      </c>
      <c r="T888" s="31" t="s">
        <v>1467</v>
      </c>
    </row>
    <row r="889" spans="1:20" x14ac:dyDescent="0.35">
      <c r="A889" s="34" t="s">
        <v>1466</v>
      </c>
      <c r="B889" s="2">
        <v>11</v>
      </c>
      <c r="C889" t="s">
        <v>1450</v>
      </c>
      <c r="E889" t="s">
        <v>39</v>
      </c>
      <c r="F889" t="s">
        <v>1465</v>
      </c>
      <c r="G889" t="s">
        <v>1464</v>
      </c>
      <c r="H889" s="32">
        <v>56000</v>
      </c>
      <c r="I889" s="33">
        <v>0.15</v>
      </c>
      <c r="J889" s="32">
        <f t="shared" si="14"/>
        <v>47600</v>
      </c>
      <c r="K889" s="3">
        <v>0.7</v>
      </c>
      <c r="L889" s="2">
        <v>8</v>
      </c>
      <c r="M889" t="s">
        <v>9</v>
      </c>
      <c r="N889" t="s">
        <v>10</v>
      </c>
      <c r="O889" t="s">
        <v>10</v>
      </c>
      <c r="P889" t="s">
        <v>10</v>
      </c>
      <c r="Q889" t="s">
        <v>10</v>
      </c>
      <c r="T889" s="31" t="s">
        <v>676</v>
      </c>
    </row>
    <row r="890" spans="1:20" x14ac:dyDescent="0.35">
      <c r="A890" s="34" t="s">
        <v>1463</v>
      </c>
      <c r="B890" s="2">
        <v>11</v>
      </c>
      <c r="C890" t="s">
        <v>1450</v>
      </c>
      <c r="E890" t="s">
        <v>39</v>
      </c>
      <c r="F890" t="s">
        <v>1462</v>
      </c>
      <c r="G890" t="s">
        <v>1461</v>
      </c>
      <c r="H890" s="32">
        <v>25500</v>
      </c>
      <c r="I890" s="33">
        <v>0.15</v>
      </c>
      <c r="J890" s="32">
        <f t="shared" si="14"/>
        <v>21675</v>
      </c>
      <c r="K890" s="3">
        <v>0.3</v>
      </c>
      <c r="L890" s="2">
        <v>7</v>
      </c>
      <c r="M890" t="s">
        <v>9</v>
      </c>
      <c r="N890" t="s">
        <v>10</v>
      </c>
      <c r="O890" t="s">
        <v>10</v>
      </c>
      <c r="P890" t="s">
        <v>10</v>
      </c>
      <c r="Q890" t="s">
        <v>10</v>
      </c>
      <c r="T890" s="31" t="s">
        <v>1460</v>
      </c>
    </row>
    <row r="891" spans="1:20" x14ac:dyDescent="0.35">
      <c r="A891" s="34" t="s">
        <v>1459</v>
      </c>
      <c r="B891" s="2">
        <v>11</v>
      </c>
      <c r="C891" t="s">
        <v>1450</v>
      </c>
      <c r="E891" t="s">
        <v>39</v>
      </c>
      <c r="F891" t="s">
        <v>1458</v>
      </c>
      <c r="G891" t="s">
        <v>1457</v>
      </c>
      <c r="H891" s="32">
        <v>75600</v>
      </c>
      <c r="I891" s="33">
        <v>0.15</v>
      </c>
      <c r="J891" s="32">
        <f t="shared" si="14"/>
        <v>64260</v>
      </c>
      <c r="K891" s="3">
        <v>1.1000000000000001</v>
      </c>
      <c r="L891" s="2">
        <v>7</v>
      </c>
      <c r="M891" t="s">
        <v>9</v>
      </c>
      <c r="N891" t="s">
        <v>10</v>
      </c>
      <c r="O891" t="s">
        <v>10</v>
      </c>
      <c r="P891" t="s">
        <v>10</v>
      </c>
      <c r="Q891" t="s">
        <v>10</v>
      </c>
      <c r="T891" s="31" t="s">
        <v>1456</v>
      </c>
    </row>
    <row r="892" spans="1:20" x14ac:dyDescent="0.35">
      <c r="A892" s="34" t="s">
        <v>1455</v>
      </c>
      <c r="B892" s="2">
        <v>11</v>
      </c>
      <c r="C892" t="s">
        <v>1450</v>
      </c>
      <c r="E892" t="s">
        <v>39</v>
      </c>
      <c r="F892" t="s">
        <v>1454</v>
      </c>
      <c r="G892" t="s">
        <v>1453</v>
      </c>
      <c r="H892" s="32">
        <v>17500</v>
      </c>
      <c r="I892" s="33">
        <v>0.15</v>
      </c>
      <c r="J892" s="32">
        <f t="shared" si="14"/>
        <v>14875</v>
      </c>
      <c r="K892" s="3">
        <v>0.23599999999999999</v>
      </c>
      <c r="L892" s="2">
        <v>7</v>
      </c>
      <c r="M892" t="s">
        <v>9</v>
      </c>
      <c r="N892" t="s">
        <v>10</v>
      </c>
      <c r="O892" t="s">
        <v>10</v>
      </c>
      <c r="P892" t="s">
        <v>10</v>
      </c>
      <c r="Q892" t="s">
        <v>10</v>
      </c>
      <c r="T892" s="31" t="s">
        <v>1452</v>
      </c>
    </row>
    <row r="893" spans="1:20" x14ac:dyDescent="0.35">
      <c r="A893" s="34" t="s">
        <v>1451</v>
      </c>
      <c r="B893" s="2">
        <v>11</v>
      </c>
      <c r="C893" t="s">
        <v>1450</v>
      </c>
      <c r="E893" t="s">
        <v>39</v>
      </c>
      <c r="F893" t="s">
        <v>1449</v>
      </c>
      <c r="G893" t="s">
        <v>1448</v>
      </c>
      <c r="H893" s="32">
        <v>86240</v>
      </c>
      <c r="I893" s="33">
        <v>0.15</v>
      </c>
      <c r="J893" s="32">
        <f t="shared" ref="J893:J956" si="15">SUM(H893-H893*I893)</f>
        <v>73304</v>
      </c>
      <c r="K893" s="3">
        <v>1.101</v>
      </c>
      <c r="L893" s="2">
        <v>7</v>
      </c>
      <c r="M893" t="s">
        <v>9</v>
      </c>
      <c r="N893" t="s">
        <v>10</v>
      </c>
      <c r="O893" t="s">
        <v>10</v>
      </c>
      <c r="P893" t="s">
        <v>10</v>
      </c>
      <c r="Q893" t="s">
        <v>10</v>
      </c>
      <c r="T893" s="31" t="s">
        <v>1447</v>
      </c>
    </row>
    <row r="894" spans="1:20" x14ac:dyDescent="0.35">
      <c r="A894" s="34" t="s">
        <v>1446</v>
      </c>
      <c r="B894" s="2">
        <v>4</v>
      </c>
      <c r="C894" t="s">
        <v>1385</v>
      </c>
      <c r="E894" t="s">
        <v>39</v>
      </c>
      <c r="F894" t="s">
        <v>1445</v>
      </c>
      <c r="G894" t="s">
        <v>1444</v>
      </c>
      <c r="H894" s="32">
        <v>120000</v>
      </c>
      <c r="I894" s="33">
        <v>0.17499999999999999</v>
      </c>
      <c r="J894" s="32">
        <f t="shared" si="15"/>
        <v>99000</v>
      </c>
      <c r="K894" s="3">
        <v>1.4339999999999999</v>
      </c>
      <c r="L894" s="2">
        <v>10</v>
      </c>
      <c r="M894" t="s">
        <v>9</v>
      </c>
      <c r="N894" t="s">
        <v>10</v>
      </c>
      <c r="O894" t="s">
        <v>10</v>
      </c>
      <c r="P894" t="s">
        <v>10</v>
      </c>
      <c r="Q894" t="s">
        <v>10</v>
      </c>
      <c r="S894" s="2" t="s">
        <v>168</v>
      </c>
      <c r="T894" s="31" t="s">
        <v>1443</v>
      </c>
    </row>
    <row r="895" spans="1:20" x14ac:dyDescent="0.35">
      <c r="A895" s="34" t="s">
        <v>1442</v>
      </c>
      <c r="B895" s="2">
        <v>4</v>
      </c>
      <c r="C895" t="s">
        <v>1385</v>
      </c>
      <c r="E895" t="s">
        <v>39</v>
      </c>
      <c r="F895" t="s">
        <v>1441</v>
      </c>
      <c r="G895" t="s">
        <v>1440</v>
      </c>
      <c r="H895" s="32">
        <v>425000</v>
      </c>
      <c r="I895" s="33">
        <v>0.17499999999999999</v>
      </c>
      <c r="J895" s="32">
        <f t="shared" si="15"/>
        <v>350625</v>
      </c>
      <c r="K895" s="3">
        <v>4.9459999999999997</v>
      </c>
      <c r="L895" s="2">
        <v>10</v>
      </c>
      <c r="M895" t="s">
        <v>9</v>
      </c>
      <c r="N895" t="s">
        <v>10</v>
      </c>
      <c r="O895" t="s">
        <v>10</v>
      </c>
      <c r="P895" t="s">
        <v>10</v>
      </c>
      <c r="Q895" t="s">
        <v>10</v>
      </c>
      <c r="S895" s="2" t="s">
        <v>155</v>
      </c>
      <c r="T895" s="31" t="s">
        <v>1439</v>
      </c>
    </row>
    <row r="896" spans="1:20" x14ac:dyDescent="0.35">
      <c r="A896" s="34" t="s">
        <v>1438</v>
      </c>
      <c r="B896" s="2">
        <v>4</v>
      </c>
      <c r="C896" t="s">
        <v>1385</v>
      </c>
      <c r="E896" t="s">
        <v>39</v>
      </c>
      <c r="F896" t="s">
        <v>1437</v>
      </c>
      <c r="G896" t="s">
        <v>1436</v>
      </c>
      <c r="H896" s="32">
        <v>100000</v>
      </c>
      <c r="I896" s="33">
        <v>0.17499999999999999</v>
      </c>
      <c r="J896" s="32">
        <f t="shared" si="15"/>
        <v>82500</v>
      </c>
      <c r="K896" s="3">
        <v>1.2829999999999999</v>
      </c>
      <c r="L896" s="2">
        <v>10</v>
      </c>
      <c r="M896" t="s">
        <v>9</v>
      </c>
      <c r="N896" t="s">
        <v>10</v>
      </c>
      <c r="O896" t="s">
        <v>10</v>
      </c>
      <c r="P896" t="s">
        <v>10</v>
      </c>
      <c r="Q896" t="s">
        <v>10</v>
      </c>
      <c r="S896" s="2" t="s">
        <v>187</v>
      </c>
      <c r="T896" s="31" t="s">
        <v>1435</v>
      </c>
    </row>
    <row r="897" spans="1:20" x14ac:dyDescent="0.35">
      <c r="A897" s="34" t="s">
        <v>1434</v>
      </c>
      <c r="B897" s="2">
        <v>4</v>
      </c>
      <c r="C897" t="s">
        <v>1385</v>
      </c>
      <c r="E897" t="s">
        <v>39</v>
      </c>
      <c r="F897" t="s">
        <v>1433</v>
      </c>
      <c r="G897" t="s">
        <v>1432</v>
      </c>
      <c r="H897" s="32">
        <v>130000</v>
      </c>
      <c r="I897" s="33">
        <v>0.17499999999999999</v>
      </c>
      <c r="J897" s="32">
        <f t="shared" si="15"/>
        <v>107250</v>
      </c>
      <c r="K897" s="3">
        <v>1.4810000000000001</v>
      </c>
      <c r="L897" s="2">
        <v>10</v>
      </c>
      <c r="M897" t="s">
        <v>9</v>
      </c>
      <c r="N897" t="s">
        <v>10</v>
      </c>
      <c r="O897" t="s">
        <v>10</v>
      </c>
      <c r="P897" t="s">
        <v>10</v>
      </c>
      <c r="Q897" t="s">
        <v>10</v>
      </c>
      <c r="S897" s="2" t="s">
        <v>135</v>
      </c>
      <c r="T897" s="31" t="s">
        <v>1431</v>
      </c>
    </row>
    <row r="898" spans="1:20" x14ac:dyDescent="0.35">
      <c r="A898" s="34" t="s">
        <v>1430</v>
      </c>
      <c r="B898" s="2">
        <v>4</v>
      </c>
      <c r="C898" t="s">
        <v>1385</v>
      </c>
      <c r="E898" t="s">
        <v>39</v>
      </c>
      <c r="F898" t="s">
        <v>1429</v>
      </c>
      <c r="G898" t="s">
        <v>1428</v>
      </c>
      <c r="H898" s="32">
        <v>160000</v>
      </c>
      <c r="I898" s="33">
        <v>0.17499999999999999</v>
      </c>
      <c r="J898" s="32">
        <f t="shared" si="15"/>
        <v>132000</v>
      </c>
      <c r="K898" s="3">
        <v>1.9390000000000001</v>
      </c>
      <c r="L898" s="2">
        <v>10</v>
      </c>
      <c r="M898" t="s">
        <v>9</v>
      </c>
      <c r="N898" t="s">
        <v>10</v>
      </c>
      <c r="O898" t="s">
        <v>10</v>
      </c>
      <c r="P898" t="s">
        <v>10</v>
      </c>
      <c r="Q898" t="s">
        <v>10</v>
      </c>
      <c r="S898" s="2" t="s">
        <v>163</v>
      </c>
      <c r="T898" s="31" t="s">
        <v>1427</v>
      </c>
    </row>
    <row r="899" spans="1:20" x14ac:dyDescent="0.35">
      <c r="A899" s="34" t="s">
        <v>1426</v>
      </c>
      <c r="B899" s="2">
        <v>4</v>
      </c>
      <c r="C899" t="s">
        <v>1385</v>
      </c>
      <c r="E899" t="s">
        <v>39</v>
      </c>
      <c r="F899" t="s">
        <v>1425</v>
      </c>
      <c r="G899" t="s">
        <v>1424</v>
      </c>
      <c r="H899" s="32">
        <v>10000</v>
      </c>
      <c r="I899" s="33">
        <v>0.17499999999999999</v>
      </c>
      <c r="J899" s="32">
        <f t="shared" si="15"/>
        <v>8250</v>
      </c>
      <c r="K899" s="3">
        <v>7.2999999999999995E-2</v>
      </c>
      <c r="L899" s="2">
        <v>10</v>
      </c>
      <c r="M899" t="s">
        <v>9</v>
      </c>
      <c r="N899" t="s">
        <v>10</v>
      </c>
      <c r="O899" t="s">
        <v>10</v>
      </c>
      <c r="P899" t="s">
        <v>10</v>
      </c>
      <c r="Q899" t="s">
        <v>10</v>
      </c>
      <c r="S899" s="2" t="s">
        <v>140</v>
      </c>
      <c r="T899" s="31" t="s">
        <v>1423</v>
      </c>
    </row>
    <row r="900" spans="1:20" x14ac:dyDescent="0.35">
      <c r="A900" s="34" t="s">
        <v>1422</v>
      </c>
      <c r="B900" s="2">
        <v>4</v>
      </c>
      <c r="C900" t="s">
        <v>1385</v>
      </c>
      <c r="E900" t="s">
        <v>39</v>
      </c>
      <c r="F900" t="s">
        <v>1421</v>
      </c>
      <c r="G900" t="s">
        <v>1420</v>
      </c>
      <c r="H900" s="32">
        <v>10000</v>
      </c>
      <c r="I900" s="33">
        <v>0.17499999999999999</v>
      </c>
      <c r="J900" s="32">
        <f t="shared" si="15"/>
        <v>8250</v>
      </c>
      <c r="K900" s="3">
        <v>4.2000000000000003E-2</v>
      </c>
      <c r="L900" s="2">
        <v>10</v>
      </c>
      <c r="M900" t="s">
        <v>9</v>
      </c>
      <c r="N900" t="s">
        <v>10</v>
      </c>
      <c r="O900" t="s">
        <v>10</v>
      </c>
      <c r="P900" t="s">
        <v>10</v>
      </c>
      <c r="Q900" t="s">
        <v>10</v>
      </c>
      <c r="S900" s="2" t="s">
        <v>130</v>
      </c>
      <c r="T900" s="31" t="s">
        <v>1419</v>
      </c>
    </row>
    <row r="901" spans="1:20" x14ac:dyDescent="0.35">
      <c r="A901" s="34" t="s">
        <v>1418</v>
      </c>
      <c r="B901" s="2">
        <v>4</v>
      </c>
      <c r="C901" t="s">
        <v>1385</v>
      </c>
      <c r="E901" t="s">
        <v>39</v>
      </c>
      <c r="F901" t="s">
        <v>1417</v>
      </c>
      <c r="G901" t="s">
        <v>1416</v>
      </c>
      <c r="H901" s="32">
        <v>70000</v>
      </c>
      <c r="I901" s="33">
        <v>0.17499999999999999</v>
      </c>
      <c r="J901" s="32">
        <f t="shared" si="15"/>
        <v>57750</v>
      </c>
      <c r="K901" s="3">
        <v>0.74299999999999999</v>
      </c>
      <c r="L901" s="2">
        <v>9</v>
      </c>
      <c r="M901" t="s">
        <v>9</v>
      </c>
      <c r="N901" t="s">
        <v>10</v>
      </c>
      <c r="O901" t="s">
        <v>10</v>
      </c>
      <c r="P901" t="s">
        <v>10</v>
      </c>
      <c r="Q901" t="s">
        <v>10</v>
      </c>
      <c r="T901" s="31" t="s">
        <v>1415</v>
      </c>
    </row>
    <row r="902" spans="1:20" x14ac:dyDescent="0.35">
      <c r="A902" s="34" t="s">
        <v>1414</v>
      </c>
      <c r="B902" s="2">
        <v>4</v>
      </c>
      <c r="C902" t="s">
        <v>1385</v>
      </c>
      <c r="E902" t="s">
        <v>39</v>
      </c>
      <c r="F902" t="s">
        <v>1413</v>
      </c>
      <c r="G902" t="s">
        <v>1412</v>
      </c>
      <c r="H902" s="32">
        <v>210000</v>
      </c>
      <c r="I902" s="33">
        <v>0.17499999999999999</v>
      </c>
      <c r="J902" s="32">
        <f t="shared" si="15"/>
        <v>173250</v>
      </c>
      <c r="K902" s="3">
        <v>2.29</v>
      </c>
      <c r="L902" s="2">
        <v>9</v>
      </c>
      <c r="M902" t="s">
        <v>9</v>
      </c>
      <c r="N902" t="s">
        <v>10</v>
      </c>
      <c r="O902" t="s">
        <v>10</v>
      </c>
      <c r="P902" t="s">
        <v>10</v>
      </c>
      <c r="Q902" t="s">
        <v>10</v>
      </c>
      <c r="T902" s="31" t="s">
        <v>1411</v>
      </c>
    </row>
    <row r="903" spans="1:20" x14ac:dyDescent="0.35">
      <c r="A903" s="34" t="s">
        <v>1410</v>
      </c>
      <c r="B903" s="2">
        <v>4</v>
      </c>
      <c r="C903" t="s">
        <v>1385</v>
      </c>
      <c r="E903" t="s">
        <v>39</v>
      </c>
      <c r="F903" t="s">
        <v>1409</v>
      </c>
      <c r="G903" t="s">
        <v>1408</v>
      </c>
      <c r="H903" s="32">
        <v>10000</v>
      </c>
      <c r="I903" s="33">
        <v>0.17499999999999999</v>
      </c>
      <c r="J903" s="32">
        <f t="shared" si="15"/>
        <v>8250</v>
      </c>
      <c r="K903" s="3">
        <v>4.9000000000000002E-2</v>
      </c>
      <c r="L903" s="2">
        <v>9</v>
      </c>
      <c r="M903" t="s">
        <v>9</v>
      </c>
      <c r="N903" t="s">
        <v>10</v>
      </c>
      <c r="O903" t="s">
        <v>10</v>
      </c>
      <c r="P903" t="s">
        <v>10</v>
      </c>
      <c r="Q903" t="s">
        <v>10</v>
      </c>
      <c r="T903" s="31" t="s">
        <v>1407</v>
      </c>
    </row>
    <row r="904" spans="1:20" x14ac:dyDescent="0.35">
      <c r="A904" s="34" t="s">
        <v>1406</v>
      </c>
      <c r="B904" s="2">
        <v>4</v>
      </c>
      <c r="C904" t="s">
        <v>1385</v>
      </c>
      <c r="E904" t="s">
        <v>39</v>
      </c>
      <c r="F904" t="s">
        <v>1405</v>
      </c>
      <c r="G904" t="s">
        <v>1404</v>
      </c>
      <c r="H904" s="32">
        <v>265000</v>
      </c>
      <c r="I904" s="33">
        <v>0.17499999999999999</v>
      </c>
      <c r="J904" s="32">
        <f t="shared" si="15"/>
        <v>218625</v>
      </c>
      <c r="K904" s="3">
        <v>3.1539999999999999</v>
      </c>
      <c r="L904" s="2">
        <v>9</v>
      </c>
      <c r="M904" t="s">
        <v>9</v>
      </c>
      <c r="N904" t="s">
        <v>10</v>
      </c>
      <c r="O904" t="s">
        <v>10</v>
      </c>
      <c r="P904" t="s">
        <v>10</v>
      </c>
      <c r="Q904" t="s">
        <v>10</v>
      </c>
      <c r="T904" s="31" t="s">
        <v>1403</v>
      </c>
    </row>
    <row r="905" spans="1:20" x14ac:dyDescent="0.35">
      <c r="A905" s="34" t="s">
        <v>1402</v>
      </c>
      <c r="B905" s="2">
        <v>4</v>
      </c>
      <c r="C905" t="s">
        <v>1385</v>
      </c>
      <c r="E905" t="s">
        <v>39</v>
      </c>
      <c r="F905" t="s">
        <v>1401</v>
      </c>
      <c r="G905" t="s">
        <v>1400</v>
      </c>
      <c r="H905" s="32">
        <v>230000</v>
      </c>
      <c r="I905" s="33">
        <v>0.17499999999999999</v>
      </c>
      <c r="J905" s="32">
        <f t="shared" si="15"/>
        <v>189750</v>
      </c>
      <c r="K905" s="3">
        <v>2.6709999999999998</v>
      </c>
      <c r="L905" s="2">
        <v>9</v>
      </c>
      <c r="M905" t="s">
        <v>9</v>
      </c>
      <c r="N905" t="s">
        <v>10</v>
      </c>
      <c r="O905" t="s">
        <v>10</v>
      </c>
      <c r="P905" t="s">
        <v>10</v>
      </c>
      <c r="Q905" t="s">
        <v>10</v>
      </c>
      <c r="T905" s="31" t="s">
        <v>1399</v>
      </c>
    </row>
    <row r="906" spans="1:20" x14ac:dyDescent="0.35">
      <c r="A906" s="34" t="s">
        <v>1398</v>
      </c>
      <c r="B906" s="2">
        <v>4</v>
      </c>
      <c r="C906" t="s">
        <v>1385</v>
      </c>
      <c r="E906" t="s">
        <v>39</v>
      </c>
      <c r="F906" t="s">
        <v>1397</v>
      </c>
      <c r="G906" t="s">
        <v>1396</v>
      </c>
      <c r="H906" s="32">
        <v>70000</v>
      </c>
      <c r="I906" s="33">
        <v>0.17499999999999999</v>
      </c>
      <c r="J906" s="32">
        <f t="shared" si="15"/>
        <v>57750</v>
      </c>
      <c r="K906" s="3">
        <v>0.75600000000000001</v>
      </c>
      <c r="L906" s="2">
        <v>8</v>
      </c>
      <c r="M906" t="s">
        <v>9</v>
      </c>
      <c r="N906" t="s">
        <v>10</v>
      </c>
      <c r="O906" t="s">
        <v>10</v>
      </c>
      <c r="P906" t="s">
        <v>10</v>
      </c>
      <c r="Q906" t="s">
        <v>10</v>
      </c>
      <c r="T906" s="31" t="s">
        <v>1395</v>
      </c>
    </row>
    <row r="907" spans="1:20" x14ac:dyDescent="0.35">
      <c r="A907" s="34" t="s">
        <v>1394</v>
      </c>
      <c r="B907" s="2">
        <v>4</v>
      </c>
      <c r="C907" t="s">
        <v>1385</v>
      </c>
      <c r="E907" t="s">
        <v>39</v>
      </c>
      <c r="F907" t="s">
        <v>1393</v>
      </c>
      <c r="G907" t="s">
        <v>1392</v>
      </c>
      <c r="H907" s="32">
        <v>300000</v>
      </c>
      <c r="I907" s="33">
        <v>0.17499999999999999</v>
      </c>
      <c r="J907" s="32">
        <f t="shared" si="15"/>
        <v>247500</v>
      </c>
      <c r="K907" s="3">
        <v>3.5190000000000001</v>
      </c>
      <c r="L907" s="2">
        <v>8</v>
      </c>
      <c r="M907" t="s">
        <v>9</v>
      </c>
      <c r="N907" t="s">
        <v>10</v>
      </c>
      <c r="O907" t="s">
        <v>10</v>
      </c>
      <c r="P907" t="s">
        <v>10</v>
      </c>
      <c r="Q907" t="s">
        <v>10</v>
      </c>
      <c r="T907" s="31" t="s">
        <v>1391</v>
      </c>
    </row>
    <row r="908" spans="1:20" x14ac:dyDescent="0.35">
      <c r="A908" s="34" t="s">
        <v>1390</v>
      </c>
      <c r="B908" s="2">
        <v>4</v>
      </c>
      <c r="C908" t="s">
        <v>1385</v>
      </c>
      <c r="E908" t="s">
        <v>39</v>
      </c>
      <c r="F908" t="s">
        <v>1389</v>
      </c>
      <c r="G908" t="s">
        <v>1388</v>
      </c>
      <c r="H908" s="32">
        <v>45000</v>
      </c>
      <c r="I908" s="33">
        <v>0.17499999999999999</v>
      </c>
      <c r="J908" s="32">
        <f t="shared" si="15"/>
        <v>37125</v>
      </c>
      <c r="K908" s="3">
        <v>0.51100000000000001</v>
      </c>
      <c r="L908" s="2">
        <v>7</v>
      </c>
      <c r="M908" t="s">
        <v>9</v>
      </c>
      <c r="N908" t="s">
        <v>10</v>
      </c>
      <c r="O908" t="s">
        <v>10</v>
      </c>
      <c r="P908" t="s">
        <v>10</v>
      </c>
      <c r="Q908" t="s">
        <v>10</v>
      </c>
      <c r="T908" s="31" t="s">
        <v>1387</v>
      </c>
    </row>
    <row r="909" spans="1:20" x14ac:dyDescent="0.35">
      <c r="A909" s="34" t="s">
        <v>1386</v>
      </c>
      <c r="B909" s="2">
        <v>4</v>
      </c>
      <c r="C909" t="s">
        <v>1385</v>
      </c>
      <c r="E909" t="s">
        <v>39</v>
      </c>
      <c r="F909" t="s">
        <v>1384</v>
      </c>
      <c r="G909" t="s">
        <v>1383</v>
      </c>
      <c r="H909" s="32">
        <v>35000</v>
      </c>
      <c r="I909" s="33">
        <v>0.17499999999999999</v>
      </c>
      <c r="J909" s="32">
        <f t="shared" si="15"/>
        <v>28875</v>
      </c>
      <c r="K909" s="3">
        <v>0.35099999999999998</v>
      </c>
      <c r="L909" s="2">
        <v>7</v>
      </c>
      <c r="M909" t="s">
        <v>9</v>
      </c>
      <c r="N909" t="s">
        <v>10</v>
      </c>
      <c r="O909" t="s">
        <v>10</v>
      </c>
      <c r="P909" t="s">
        <v>10</v>
      </c>
      <c r="Q909" t="s">
        <v>10</v>
      </c>
      <c r="T909" s="31" t="s">
        <v>1382</v>
      </c>
    </row>
    <row r="910" spans="1:20" x14ac:dyDescent="0.35">
      <c r="A910" s="34" t="s">
        <v>1381</v>
      </c>
      <c r="B910" s="2">
        <v>11</v>
      </c>
      <c r="C910" t="s">
        <v>1338</v>
      </c>
      <c r="E910" t="s">
        <v>39</v>
      </c>
      <c r="F910" t="s">
        <v>1362</v>
      </c>
      <c r="G910" t="s">
        <v>1361</v>
      </c>
      <c r="H910" s="32">
        <v>270000</v>
      </c>
      <c r="I910" s="33">
        <v>0.2</v>
      </c>
      <c r="J910" s="32">
        <f t="shared" si="15"/>
        <v>216000</v>
      </c>
      <c r="K910" s="3">
        <v>2.7930000000000001</v>
      </c>
      <c r="L910" s="2">
        <v>10</v>
      </c>
      <c r="M910" t="s">
        <v>9</v>
      </c>
      <c r="N910" t="s">
        <v>10</v>
      </c>
      <c r="O910" t="s">
        <v>10</v>
      </c>
      <c r="P910" t="s">
        <v>10</v>
      </c>
      <c r="Q910" t="s">
        <v>10</v>
      </c>
      <c r="S910" s="2" t="s">
        <v>168</v>
      </c>
      <c r="T910" s="31" t="s">
        <v>1380</v>
      </c>
    </row>
    <row r="911" spans="1:20" x14ac:dyDescent="0.35">
      <c r="A911" s="34" t="s">
        <v>1379</v>
      </c>
      <c r="B911" s="2">
        <v>11</v>
      </c>
      <c r="C911" t="s">
        <v>1338</v>
      </c>
      <c r="E911" t="s">
        <v>39</v>
      </c>
      <c r="F911" t="s">
        <v>1378</v>
      </c>
      <c r="G911" t="s">
        <v>1377</v>
      </c>
      <c r="H911" s="32">
        <v>98000</v>
      </c>
      <c r="I911" s="33">
        <v>0.2</v>
      </c>
      <c r="J911" s="32">
        <f t="shared" si="15"/>
        <v>78400</v>
      </c>
      <c r="K911" s="3">
        <v>0.98499999999999999</v>
      </c>
      <c r="L911" s="2">
        <v>10</v>
      </c>
      <c r="M911" t="s">
        <v>9</v>
      </c>
      <c r="N911" t="s">
        <v>10</v>
      </c>
      <c r="O911" t="s">
        <v>10</v>
      </c>
      <c r="P911" t="s">
        <v>10</v>
      </c>
      <c r="Q911" t="s">
        <v>10</v>
      </c>
      <c r="S911" s="2" t="s">
        <v>155</v>
      </c>
      <c r="T911" s="31" t="s">
        <v>1376</v>
      </c>
    </row>
    <row r="912" spans="1:20" ht="43.5" x14ac:dyDescent="0.35">
      <c r="A912" s="34" t="s">
        <v>1375</v>
      </c>
      <c r="B912" s="2">
        <v>11</v>
      </c>
      <c r="C912" t="s">
        <v>1338</v>
      </c>
      <c r="E912" t="s">
        <v>39</v>
      </c>
      <c r="F912" t="s">
        <v>1374</v>
      </c>
      <c r="G912" t="s">
        <v>1373</v>
      </c>
      <c r="H912" s="32">
        <v>357000</v>
      </c>
      <c r="I912" s="33">
        <v>0.2</v>
      </c>
      <c r="J912" s="32">
        <f t="shared" si="15"/>
        <v>285600</v>
      </c>
      <c r="K912" s="3">
        <v>3.383</v>
      </c>
      <c r="L912" s="2">
        <v>9</v>
      </c>
      <c r="M912" t="s">
        <v>9</v>
      </c>
      <c r="N912" t="s">
        <v>10</v>
      </c>
      <c r="O912" t="s">
        <v>10</v>
      </c>
      <c r="P912" t="s">
        <v>10</v>
      </c>
      <c r="Q912" t="s">
        <v>10</v>
      </c>
      <c r="T912" s="31" t="s">
        <v>1372</v>
      </c>
    </row>
    <row r="913" spans="1:20" x14ac:dyDescent="0.35">
      <c r="A913" s="34" t="s">
        <v>1371</v>
      </c>
      <c r="B913" s="2">
        <v>11</v>
      </c>
      <c r="C913" t="s">
        <v>1338</v>
      </c>
      <c r="E913" t="s">
        <v>39</v>
      </c>
      <c r="F913" t="s">
        <v>1370</v>
      </c>
      <c r="G913" t="s">
        <v>1369</v>
      </c>
      <c r="H913" s="32">
        <v>155000</v>
      </c>
      <c r="I913" s="33">
        <v>0.2</v>
      </c>
      <c r="J913" s="32">
        <f t="shared" si="15"/>
        <v>124000</v>
      </c>
      <c r="K913" s="3">
        <v>1.4990000000000001</v>
      </c>
      <c r="L913" s="2">
        <v>9</v>
      </c>
      <c r="M913" t="s">
        <v>9</v>
      </c>
      <c r="N913" t="s">
        <v>10</v>
      </c>
      <c r="O913" t="s">
        <v>10</v>
      </c>
      <c r="P913" t="s">
        <v>10</v>
      </c>
      <c r="Q913" t="s">
        <v>10</v>
      </c>
      <c r="T913" s="31" t="s">
        <v>1368</v>
      </c>
    </row>
    <row r="914" spans="1:20" x14ac:dyDescent="0.35">
      <c r="A914" s="34" t="s">
        <v>1367</v>
      </c>
      <c r="B914" s="2">
        <v>11</v>
      </c>
      <c r="C914" t="s">
        <v>1338</v>
      </c>
      <c r="E914" t="s">
        <v>39</v>
      </c>
      <c r="F914" t="s">
        <v>1366</v>
      </c>
      <c r="G914" t="s">
        <v>1365</v>
      </c>
      <c r="H914" s="32">
        <v>83500</v>
      </c>
      <c r="I914" s="33">
        <v>0.2</v>
      </c>
      <c r="J914" s="32">
        <f t="shared" si="15"/>
        <v>66800</v>
      </c>
      <c r="K914" s="3">
        <v>0.40500000000000003</v>
      </c>
      <c r="L914" s="2">
        <v>9</v>
      </c>
      <c r="M914" t="s">
        <v>9</v>
      </c>
      <c r="N914" t="s">
        <v>10</v>
      </c>
      <c r="O914" t="s">
        <v>10</v>
      </c>
      <c r="P914" t="s">
        <v>10</v>
      </c>
      <c r="Q914" t="s">
        <v>10</v>
      </c>
      <c r="T914" s="31" t="s">
        <v>1364</v>
      </c>
    </row>
    <row r="915" spans="1:20" ht="29" x14ac:dyDescent="0.35">
      <c r="A915" s="34" t="s">
        <v>1363</v>
      </c>
      <c r="B915" s="2">
        <v>11</v>
      </c>
      <c r="C915" t="s">
        <v>1338</v>
      </c>
      <c r="E915" t="s">
        <v>39</v>
      </c>
      <c r="F915" t="s">
        <v>1362</v>
      </c>
      <c r="G915" t="s">
        <v>1361</v>
      </c>
      <c r="H915" s="32">
        <v>220000</v>
      </c>
      <c r="I915" s="33">
        <v>0.2</v>
      </c>
      <c r="J915" s="32">
        <f t="shared" si="15"/>
        <v>176000</v>
      </c>
      <c r="K915" s="3">
        <v>2.169</v>
      </c>
      <c r="L915" s="2">
        <v>8</v>
      </c>
      <c r="M915" t="s">
        <v>9</v>
      </c>
      <c r="N915" t="s">
        <v>10</v>
      </c>
      <c r="O915" t="s">
        <v>10</v>
      </c>
      <c r="P915" t="s">
        <v>10</v>
      </c>
      <c r="Q915" t="s">
        <v>10</v>
      </c>
      <c r="T915" s="31" t="s">
        <v>1360</v>
      </c>
    </row>
    <row r="916" spans="1:20" x14ac:dyDescent="0.35">
      <c r="A916" s="34" t="s">
        <v>1359</v>
      </c>
      <c r="B916" s="2">
        <v>11</v>
      </c>
      <c r="C916" t="s">
        <v>1338</v>
      </c>
      <c r="E916" t="s">
        <v>39</v>
      </c>
      <c r="F916" t="s">
        <v>1358</v>
      </c>
      <c r="G916" t="s">
        <v>1357</v>
      </c>
      <c r="H916" s="32">
        <v>68000</v>
      </c>
      <c r="I916" s="33">
        <v>0.2</v>
      </c>
      <c r="J916" s="32">
        <f t="shared" si="15"/>
        <v>54400</v>
      </c>
      <c r="K916" s="3">
        <v>0.66100000000000003</v>
      </c>
      <c r="L916" s="2">
        <v>8</v>
      </c>
      <c r="M916" t="s">
        <v>9</v>
      </c>
      <c r="N916" t="s">
        <v>10</v>
      </c>
      <c r="O916" t="s">
        <v>10</v>
      </c>
      <c r="P916" t="s">
        <v>10</v>
      </c>
      <c r="Q916" t="s">
        <v>10</v>
      </c>
      <c r="T916" s="31" t="s">
        <v>1356</v>
      </c>
    </row>
    <row r="917" spans="1:20" x14ac:dyDescent="0.35">
      <c r="A917" s="34" t="s">
        <v>1355</v>
      </c>
      <c r="B917" s="2">
        <v>11</v>
      </c>
      <c r="C917" t="s">
        <v>1338</v>
      </c>
      <c r="E917" t="s">
        <v>39</v>
      </c>
      <c r="F917" t="s">
        <v>1354</v>
      </c>
      <c r="G917" t="s">
        <v>1353</v>
      </c>
      <c r="H917" s="32">
        <v>138000</v>
      </c>
      <c r="I917" s="33">
        <v>0.2</v>
      </c>
      <c r="J917" s="32">
        <f t="shared" si="15"/>
        <v>110400</v>
      </c>
      <c r="K917" s="3">
        <v>1.39</v>
      </c>
      <c r="L917" s="2">
        <v>8</v>
      </c>
      <c r="M917" t="s">
        <v>9</v>
      </c>
      <c r="N917" t="s">
        <v>10</v>
      </c>
      <c r="O917" t="s">
        <v>10</v>
      </c>
      <c r="P917" t="s">
        <v>10</v>
      </c>
      <c r="Q917" t="s">
        <v>10</v>
      </c>
      <c r="T917" s="31" t="s">
        <v>1352</v>
      </c>
    </row>
    <row r="918" spans="1:20" x14ac:dyDescent="0.35">
      <c r="A918" s="34" t="s">
        <v>1351</v>
      </c>
      <c r="B918" s="2">
        <v>11</v>
      </c>
      <c r="C918" t="s">
        <v>1338</v>
      </c>
      <c r="E918" t="s">
        <v>39</v>
      </c>
      <c r="F918" t="s">
        <v>1350</v>
      </c>
      <c r="G918" t="s">
        <v>1349</v>
      </c>
      <c r="H918" s="32">
        <v>198000</v>
      </c>
      <c r="I918" s="33">
        <v>0.2</v>
      </c>
      <c r="J918" s="32">
        <f t="shared" si="15"/>
        <v>158400</v>
      </c>
      <c r="K918" s="3">
        <v>1.982</v>
      </c>
      <c r="L918" s="2">
        <v>6</v>
      </c>
      <c r="M918" t="s">
        <v>9</v>
      </c>
      <c r="N918" t="s">
        <v>10</v>
      </c>
      <c r="O918" t="s">
        <v>10</v>
      </c>
      <c r="P918" t="s">
        <v>10</v>
      </c>
      <c r="Q918" t="s">
        <v>10</v>
      </c>
      <c r="T918" s="31" t="s">
        <v>1348</v>
      </c>
    </row>
    <row r="919" spans="1:20" x14ac:dyDescent="0.35">
      <c r="A919" s="34" t="s">
        <v>1347</v>
      </c>
      <c r="B919" s="2">
        <v>11</v>
      </c>
      <c r="C919" t="s">
        <v>1338</v>
      </c>
      <c r="E919" t="s">
        <v>39</v>
      </c>
      <c r="F919" t="s">
        <v>1346</v>
      </c>
      <c r="G919" t="s">
        <v>1345</v>
      </c>
      <c r="H919" s="32">
        <v>205000</v>
      </c>
      <c r="I919" s="33">
        <v>0.2</v>
      </c>
      <c r="J919" s="32">
        <f t="shared" si="15"/>
        <v>164000</v>
      </c>
      <c r="K919" s="3">
        <v>2.1469999999999998</v>
      </c>
      <c r="L919" s="2">
        <v>6</v>
      </c>
      <c r="M919" t="s">
        <v>9</v>
      </c>
      <c r="N919" t="s">
        <v>10</v>
      </c>
      <c r="O919" t="s">
        <v>10</v>
      </c>
      <c r="P919" t="s">
        <v>10</v>
      </c>
      <c r="Q919" t="s">
        <v>10</v>
      </c>
      <c r="T919" s="31" t="s">
        <v>1344</v>
      </c>
    </row>
    <row r="920" spans="1:20" x14ac:dyDescent="0.35">
      <c r="A920" s="34" t="s">
        <v>1343</v>
      </c>
      <c r="B920" s="2">
        <v>11</v>
      </c>
      <c r="C920" t="s">
        <v>1338</v>
      </c>
      <c r="E920" t="s">
        <v>39</v>
      </c>
      <c r="F920" t="s">
        <v>1342</v>
      </c>
      <c r="G920" t="s">
        <v>1341</v>
      </c>
      <c r="H920" s="32">
        <v>124000</v>
      </c>
      <c r="I920" s="33">
        <v>0.2</v>
      </c>
      <c r="J920" s="32">
        <f t="shared" si="15"/>
        <v>99200</v>
      </c>
      <c r="K920" s="3">
        <v>1.2250000000000001</v>
      </c>
      <c r="L920" s="2">
        <v>6</v>
      </c>
      <c r="M920" t="s">
        <v>9</v>
      </c>
      <c r="N920" t="s">
        <v>10</v>
      </c>
      <c r="O920" t="s">
        <v>10</v>
      </c>
      <c r="P920" t="s">
        <v>10</v>
      </c>
      <c r="Q920" t="s">
        <v>10</v>
      </c>
      <c r="T920" s="31" t="s">
        <v>1340</v>
      </c>
    </row>
    <row r="921" spans="1:20" x14ac:dyDescent="0.35">
      <c r="A921" s="34" t="s">
        <v>1339</v>
      </c>
      <c r="B921" s="2">
        <v>11</v>
      </c>
      <c r="C921" t="s">
        <v>1338</v>
      </c>
      <c r="E921" t="s">
        <v>39</v>
      </c>
      <c r="F921" t="s">
        <v>1337</v>
      </c>
      <c r="G921" t="s">
        <v>1336</v>
      </c>
      <c r="H921" s="32">
        <v>70000</v>
      </c>
      <c r="I921" s="33">
        <v>0.2</v>
      </c>
      <c r="J921" s="32">
        <f t="shared" si="15"/>
        <v>56000</v>
      </c>
      <c r="K921" s="3">
        <v>0.74399999999999999</v>
      </c>
      <c r="L921" s="2">
        <v>1</v>
      </c>
      <c r="M921" t="s">
        <v>9</v>
      </c>
      <c r="N921" t="s">
        <v>10</v>
      </c>
      <c r="O921" t="s">
        <v>10</v>
      </c>
      <c r="P921" t="s">
        <v>10</v>
      </c>
      <c r="Q921" t="s">
        <v>10</v>
      </c>
      <c r="T921" s="31" t="s">
        <v>1335</v>
      </c>
    </row>
    <row r="922" spans="1:20" x14ac:dyDescent="0.35">
      <c r="A922" s="34" t="s">
        <v>1334</v>
      </c>
      <c r="B922" s="2">
        <v>12</v>
      </c>
      <c r="C922" t="s">
        <v>1301</v>
      </c>
      <c r="E922" t="s">
        <v>39</v>
      </c>
      <c r="F922" t="s">
        <v>1333</v>
      </c>
      <c r="G922" t="s">
        <v>1332</v>
      </c>
      <c r="H922" s="32">
        <v>309720</v>
      </c>
      <c r="I922" s="33">
        <v>0.15</v>
      </c>
      <c r="J922" s="32">
        <f t="shared" si="15"/>
        <v>263262</v>
      </c>
      <c r="K922" s="3">
        <v>2.5</v>
      </c>
      <c r="L922" s="2">
        <v>10</v>
      </c>
      <c r="M922" t="s">
        <v>9</v>
      </c>
      <c r="N922" t="s">
        <v>10</v>
      </c>
      <c r="O922" t="s">
        <v>10</v>
      </c>
      <c r="P922" t="s">
        <v>10</v>
      </c>
      <c r="Q922" t="s">
        <v>10</v>
      </c>
      <c r="S922" s="2" t="s">
        <v>158</v>
      </c>
      <c r="T922" s="31" t="s">
        <v>1331</v>
      </c>
    </row>
    <row r="923" spans="1:20" ht="29" x14ac:dyDescent="0.35">
      <c r="A923" s="34" t="s">
        <v>1330</v>
      </c>
      <c r="B923" s="2">
        <v>12</v>
      </c>
      <c r="C923" t="s">
        <v>1301</v>
      </c>
      <c r="E923" t="s">
        <v>39</v>
      </c>
      <c r="F923" t="s">
        <v>1329</v>
      </c>
      <c r="G923" t="s">
        <v>1328</v>
      </c>
      <c r="H923" s="32">
        <v>418200</v>
      </c>
      <c r="I923" s="33">
        <v>0.15</v>
      </c>
      <c r="J923" s="32">
        <f t="shared" si="15"/>
        <v>355470</v>
      </c>
      <c r="K923" s="3">
        <v>4.9039999999999999</v>
      </c>
      <c r="L923" s="2">
        <v>10</v>
      </c>
      <c r="M923" t="s">
        <v>9</v>
      </c>
      <c r="N923" t="s">
        <v>10</v>
      </c>
      <c r="O923" t="s">
        <v>10</v>
      </c>
      <c r="P923" t="s">
        <v>10</v>
      </c>
      <c r="Q923" t="s">
        <v>10</v>
      </c>
      <c r="S923" s="2" t="s">
        <v>163</v>
      </c>
      <c r="T923" s="31" t="s">
        <v>1327</v>
      </c>
    </row>
    <row r="924" spans="1:20" ht="43.5" x14ac:dyDescent="0.35">
      <c r="A924" s="34" t="s">
        <v>1326</v>
      </c>
      <c r="B924" s="2">
        <v>12</v>
      </c>
      <c r="C924" t="s">
        <v>1301</v>
      </c>
      <c r="E924" t="s">
        <v>39</v>
      </c>
      <c r="F924" t="s">
        <v>1325</v>
      </c>
      <c r="G924" t="s">
        <v>1324</v>
      </c>
      <c r="H924" s="32">
        <v>176176</v>
      </c>
      <c r="I924" s="33">
        <v>0.15</v>
      </c>
      <c r="J924" s="32">
        <f t="shared" si="15"/>
        <v>149749.6</v>
      </c>
      <c r="K924" s="3">
        <v>1.3</v>
      </c>
      <c r="L924" s="2">
        <v>10</v>
      </c>
      <c r="M924" t="s">
        <v>9</v>
      </c>
      <c r="N924" t="s">
        <v>10</v>
      </c>
      <c r="O924" t="s">
        <v>10</v>
      </c>
      <c r="P924" t="s">
        <v>10</v>
      </c>
      <c r="Q924" t="s">
        <v>10</v>
      </c>
      <c r="S924" s="2" t="s">
        <v>187</v>
      </c>
      <c r="T924" s="31" t="s">
        <v>1323</v>
      </c>
    </row>
    <row r="925" spans="1:20" x14ac:dyDescent="0.35">
      <c r="A925" s="34" t="s">
        <v>1322</v>
      </c>
      <c r="B925" s="2">
        <v>12</v>
      </c>
      <c r="C925" t="s">
        <v>1301</v>
      </c>
      <c r="E925" t="s">
        <v>39</v>
      </c>
      <c r="F925" t="s">
        <v>1321</v>
      </c>
      <c r="G925" t="s">
        <v>1320</v>
      </c>
      <c r="H925" s="32">
        <v>149072</v>
      </c>
      <c r="I925" s="33">
        <v>0.15</v>
      </c>
      <c r="J925" s="32">
        <f t="shared" si="15"/>
        <v>126711.2</v>
      </c>
      <c r="K925" s="3">
        <v>1.111</v>
      </c>
      <c r="L925" s="2">
        <v>9</v>
      </c>
      <c r="M925" t="s">
        <v>9</v>
      </c>
      <c r="N925" t="s">
        <v>10</v>
      </c>
      <c r="O925" t="s">
        <v>10</v>
      </c>
      <c r="P925" t="s">
        <v>10</v>
      </c>
      <c r="Q925" t="s">
        <v>10</v>
      </c>
      <c r="T925" s="31" t="s">
        <v>1319</v>
      </c>
    </row>
    <row r="926" spans="1:20" x14ac:dyDescent="0.35">
      <c r="A926" s="34" t="s">
        <v>1318</v>
      </c>
      <c r="B926" s="2">
        <v>12</v>
      </c>
      <c r="C926" t="s">
        <v>1301</v>
      </c>
      <c r="E926" t="s">
        <v>39</v>
      </c>
      <c r="F926" t="s">
        <v>1317</v>
      </c>
      <c r="G926" t="s">
        <v>1316</v>
      </c>
      <c r="H926" s="32">
        <v>63242</v>
      </c>
      <c r="I926" s="33">
        <v>0.15</v>
      </c>
      <c r="J926" s="32">
        <f t="shared" si="15"/>
        <v>53755.7</v>
      </c>
      <c r="K926" s="3">
        <v>0.5</v>
      </c>
      <c r="L926" s="2">
        <v>9</v>
      </c>
      <c r="M926" t="s">
        <v>9</v>
      </c>
      <c r="T926" s="31" t="s">
        <v>1315</v>
      </c>
    </row>
    <row r="927" spans="1:20" ht="29" x14ac:dyDescent="0.35">
      <c r="A927" s="34" t="s">
        <v>1314</v>
      </c>
      <c r="B927" s="2">
        <v>12</v>
      </c>
      <c r="C927" t="s">
        <v>1301</v>
      </c>
      <c r="E927" t="s">
        <v>39</v>
      </c>
      <c r="F927" t="s">
        <v>1313</v>
      </c>
      <c r="G927" t="s">
        <v>1312</v>
      </c>
      <c r="H927" s="32">
        <v>55800</v>
      </c>
      <c r="I927" s="33">
        <v>0.15</v>
      </c>
      <c r="J927" s="32">
        <f t="shared" si="15"/>
        <v>47430</v>
      </c>
      <c r="K927" s="3">
        <v>0.38200000000000001</v>
      </c>
      <c r="L927" s="2">
        <v>9</v>
      </c>
      <c r="M927" t="s">
        <v>9</v>
      </c>
      <c r="N927" t="s">
        <v>10</v>
      </c>
      <c r="O927" t="s">
        <v>10</v>
      </c>
      <c r="P927" t="s">
        <v>10</v>
      </c>
      <c r="Q927" t="s">
        <v>10</v>
      </c>
      <c r="T927" s="31" t="s">
        <v>1311</v>
      </c>
    </row>
    <row r="928" spans="1:20" ht="29" x14ac:dyDescent="0.35">
      <c r="A928" s="34" t="s">
        <v>1310</v>
      </c>
      <c r="B928" s="2">
        <v>12</v>
      </c>
      <c r="C928" t="s">
        <v>1301</v>
      </c>
      <c r="E928" t="s">
        <v>39</v>
      </c>
      <c r="F928" t="s">
        <v>1309</v>
      </c>
      <c r="G928" t="s">
        <v>1308</v>
      </c>
      <c r="H928" s="32">
        <v>185880</v>
      </c>
      <c r="I928" s="33">
        <v>0.15</v>
      </c>
      <c r="J928" s="32">
        <f t="shared" si="15"/>
        <v>157998</v>
      </c>
      <c r="K928" s="3">
        <v>2.7639999999999998</v>
      </c>
      <c r="L928" s="2">
        <v>9</v>
      </c>
      <c r="M928" t="s">
        <v>9</v>
      </c>
      <c r="N928" t="s">
        <v>10</v>
      </c>
      <c r="O928" t="s">
        <v>10</v>
      </c>
      <c r="P928" t="s">
        <v>10</v>
      </c>
      <c r="Q928" t="s">
        <v>10</v>
      </c>
      <c r="T928" s="31" t="s">
        <v>1307</v>
      </c>
    </row>
    <row r="929" spans="1:20" ht="29" x14ac:dyDescent="0.35">
      <c r="A929" s="34" t="s">
        <v>1306</v>
      </c>
      <c r="B929" s="2">
        <v>12</v>
      </c>
      <c r="C929" t="s">
        <v>1301</v>
      </c>
      <c r="E929" t="s">
        <v>39</v>
      </c>
      <c r="F929" t="s">
        <v>1305</v>
      </c>
      <c r="G929" t="s">
        <v>1304</v>
      </c>
      <c r="H929" s="32">
        <v>150960</v>
      </c>
      <c r="I929" s="33">
        <v>0.15</v>
      </c>
      <c r="J929" s="32">
        <f t="shared" si="15"/>
        <v>128316</v>
      </c>
      <c r="K929" s="3">
        <v>1.6839999999999999</v>
      </c>
      <c r="L929" s="2">
        <v>9</v>
      </c>
      <c r="M929" t="s">
        <v>9</v>
      </c>
      <c r="N929" t="s">
        <v>10</v>
      </c>
      <c r="O929" t="s">
        <v>10</v>
      </c>
      <c r="P929" t="s">
        <v>10</v>
      </c>
      <c r="Q929" t="s">
        <v>10</v>
      </c>
      <c r="T929" s="31" t="s">
        <v>1303</v>
      </c>
    </row>
    <row r="930" spans="1:20" ht="43.5" x14ac:dyDescent="0.35">
      <c r="A930" s="34" t="s">
        <v>1302</v>
      </c>
      <c r="B930" s="2">
        <v>12</v>
      </c>
      <c r="C930" t="s">
        <v>1301</v>
      </c>
      <c r="E930" t="s">
        <v>39</v>
      </c>
      <c r="F930" t="s">
        <v>1300</v>
      </c>
      <c r="G930" t="s">
        <v>1299</v>
      </c>
      <c r="H930" s="32">
        <v>81340</v>
      </c>
      <c r="I930" s="33">
        <v>0.15</v>
      </c>
      <c r="J930" s="32">
        <f t="shared" si="15"/>
        <v>69139</v>
      </c>
      <c r="K930" s="3">
        <v>0.498</v>
      </c>
      <c r="L930" s="2">
        <v>7</v>
      </c>
      <c r="M930" t="s">
        <v>9</v>
      </c>
      <c r="N930" t="s">
        <v>10</v>
      </c>
      <c r="O930" t="s">
        <v>10</v>
      </c>
      <c r="P930" t="s">
        <v>10</v>
      </c>
      <c r="Q930" t="s">
        <v>10</v>
      </c>
      <c r="T930" s="31" t="s">
        <v>1298</v>
      </c>
    </row>
    <row r="931" spans="1:20" x14ac:dyDescent="0.35">
      <c r="A931" s="34" t="s">
        <v>1297</v>
      </c>
      <c r="B931" s="2">
        <v>10</v>
      </c>
      <c r="C931" t="s">
        <v>1288</v>
      </c>
      <c r="E931" t="s">
        <v>39</v>
      </c>
      <c r="F931" t="s">
        <v>1296</v>
      </c>
      <c r="G931" t="s">
        <v>1295</v>
      </c>
      <c r="H931" s="32">
        <v>340000</v>
      </c>
      <c r="I931" s="33">
        <v>0.1</v>
      </c>
      <c r="J931" s="32">
        <f t="shared" si="15"/>
        <v>306000</v>
      </c>
      <c r="K931" s="3">
        <v>1.776</v>
      </c>
      <c r="L931" s="2">
        <v>8</v>
      </c>
      <c r="M931" t="s">
        <v>9</v>
      </c>
      <c r="N931" t="s">
        <v>10</v>
      </c>
      <c r="O931" t="s">
        <v>10</v>
      </c>
      <c r="P931" t="s">
        <v>10</v>
      </c>
      <c r="Q931" t="s">
        <v>10</v>
      </c>
      <c r="T931" s="31" t="s">
        <v>1294</v>
      </c>
    </row>
    <row r="932" spans="1:20" x14ac:dyDescent="0.35">
      <c r="A932" s="34" t="s">
        <v>1293</v>
      </c>
      <c r="B932" s="2">
        <v>10</v>
      </c>
      <c r="C932" t="s">
        <v>1288</v>
      </c>
      <c r="E932" t="s">
        <v>39</v>
      </c>
      <c r="F932" t="s">
        <v>1292</v>
      </c>
      <c r="G932" t="s">
        <v>1291</v>
      </c>
      <c r="H932" s="32">
        <v>195000</v>
      </c>
      <c r="I932" s="33">
        <v>0.1</v>
      </c>
      <c r="J932" s="32">
        <f t="shared" si="15"/>
        <v>175500</v>
      </c>
      <c r="K932" s="3">
        <v>1.2589999999999999</v>
      </c>
      <c r="L932" s="2">
        <v>7</v>
      </c>
      <c r="M932" t="s">
        <v>9</v>
      </c>
      <c r="N932" t="s">
        <v>10</v>
      </c>
      <c r="O932" t="s">
        <v>10</v>
      </c>
      <c r="P932" t="s">
        <v>10</v>
      </c>
      <c r="Q932" t="s">
        <v>10</v>
      </c>
      <c r="T932" s="31" t="s">
        <v>1290</v>
      </c>
    </row>
    <row r="933" spans="1:20" x14ac:dyDescent="0.35">
      <c r="A933" s="34" t="s">
        <v>1289</v>
      </c>
      <c r="B933" s="2">
        <v>10</v>
      </c>
      <c r="C933" t="s">
        <v>1288</v>
      </c>
      <c r="E933" t="s">
        <v>39</v>
      </c>
      <c r="F933" t="s">
        <v>1287</v>
      </c>
      <c r="G933" t="s">
        <v>1286</v>
      </c>
      <c r="H933" s="32">
        <v>500000</v>
      </c>
      <c r="I933" s="33">
        <v>0.1</v>
      </c>
      <c r="J933" s="32">
        <f t="shared" si="15"/>
        <v>450000</v>
      </c>
      <c r="K933" s="3">
        <v>2.714</v>
      </c>
      <c r="L933" s="2">
        <v>6</v>
      </c>
      <c r="M933" t="s">
        <v>9</v>
      </c>
      <c r="N933" t="s">
        <v>10</v>
      </c>
      <c r="O933" t="s">
        <v>10</v>
      </c>
      <c r="P933" t="s">
        <v>10</v>
      </c>
      <c r="Q933" t="s">
        <v>10</v>
      </c>
      <c r="T933" s="31" t="s">
        <v>1285</v>
      </c>
    </row>
    <row r="934" spans="1:20" x14ac:dyDescent="0.35">
      <c r="A934" s="34" t="s">
        <v>1284</v>
      </c>
      <c r="B934" s="2">
        <v>11</v>
      </c>
      <c r="C934" t="s">
        <v>1281</v>
      </c>
      <c r="E934" t="s">
        <v>39</v>
      </c>
      <c r="F934" t="s">
        <v>1280</v>
      </c>
      <c r="G934" t="s">
        <v>1279</v>
      </c>
      <c r="H934" s="32">
        <v>378729.35</v>
      </c>
      <c r="I934" s="33">
        <v>0.1</v>
      </c>
      <c r="J934" s="32">
        <f t="shared" si="15"/>
        <v>340856.41499999998</v>
      </c>
      <c r="K934" s="3">
        <v>2</v>
      </c>
      <c r="L934" s="2">
        <v>10</v>
      </c>
      <c r="M934" t="s">
        <v>9</v>
      </c>
      <c r="N934" t="s">
        <v>10</v>
      </c>
      <c r="O934" t="s">
        <v>10</v>
      </c>
      <c r="P934" t="s">
        <v>10</v>
      </c>
      <c r="Q934" t="s">
        <v>10</v>
      </c>
      <c r="S934" s="2" t="s">
        <v>145</v>
      </c>
      <c r="T934" s="31" t="s">
        <v>1283</v>
      </c>
    </row>
    <row r="935" spans="1:20" x14ac:dyDescent="0.35">
      <c r="A935" s="34" t="s">
        <v>1282</v>
      </c>
      <c r="B935" s="2">
        <v>11</v>
      </c>
      <c r="C935" t="s">
        <v>1281</v>
      </c>
      <c r="E935" t="s">
        <v>39</v>
      </c>
      <c r="F935" t="s">
        <v>1280</v>
      </c>
      <c r="G935" t="s">
        <v>1279</v>
      </c>
      <c r="H935" s="32">
        <v>378729.35</v>
      </c>
      <c r="I935" s="33">
        <v>0.1</v>
      </c>
      <c r="J935" s="32">
        <f t="shared" si="15"/>
        <v>340856.41499999998</v>
      </c>
      <c r="K935" s="3">
        <v>1.9970000000000001</v>
      </c>
      <c r="L935" s="2">
        <v>10</v>
      </c>
      <c r="M935" t="s">
        <v>9</v>
      </c>
      <c r="N935" t="s">
        <v>10</v>
      </c>
      <c r="O935" t="s">
        <v>10</v>
      </c>
      <c r="P935" t="s">
        <v>10</v>
      </c>
      <c r="Q935" t="s">
        <v>10</v>
      </c>
      <c r="S935" s="2" t="s">
        <v>187</v>
      </c>
      <c r="T935" s="31" t="s">
        <v>1278</v>
      </c>
    </row>
    <row r="936" spans="1:20" x14ac:dyDescent="0.35">
      <c r="A936" s="34" t="s">
        <v>1277</v>
      </c>
      <c r="B936" s="2">
        <v>12</v>
      </c>
      <c r="C936" t="s">
        <v>1276</v>
      </c>
      <c r="E936" t="s">
        <v>39</v>
      </c>
      <c r="F936" t="s">
        <v>1275</v>
      </c>
      <c r="G936" t="s">
        <v>1274</v>
      </c>
      <c r="H936" s="32">
        <v>500000</v>
      </c>
      <c r="I936" s="33">
        <v>0.125</v>
      </c>
      <c r="J936" s="32">
        <f t="shared" si="15"/>
        <v>437500</v>
      </c>
      <c r="K936" s="3">
        <v>1.9</v>
      </c>
      <c r="L936" s="2">
        <v>10</v>
      </c>
      <c r="M936" t="s">
        <v>9</v>
      </c>
      <c r="N936" t="s">
        <v>10</v>
      </c>
      <c r="O936" t="s">
        <v>10</v>
      </c>
      <c r="P936" t="s">
        <v>10</v>
      </c>
      <c r="Q936" t="s">
        <v>10</v>
      </c>
      <c r="S936" s="2" t="s">
        <v>145</v>
      </c>
      <c r="T936" s="31" t="s">
        <v>1273</v>
      </c>
    </row>
    <row r="937" spans="1:20" x14ac:dyDescent="0.35">
      <c r="A937" s="34" t="s">
        <v>1272</v>
      </c>
      <c r="B937" s="2">
        <v>9</v>
      </c>
      <c r="C937" t="s">
        <v>1259</v>
      </c>
      <c r="E937" t="s">
        <v>39</v>
      </c>
      <c r="F937" t="s">
        <v>1271</v>
      </c>
      <c r="G937" t="s">
        <v>1270</v>
      </c>
      <c r="H937" s="32">
        <v>75600</v>
      </c>
      <c r="I937" s="33">
        <v>0.1</v>
      </c>
      <c r="J937" s="32">
        <f t="shared" si="15"/>
        <v>68040</v>
      </c>
      <c r="K937" s="3">
        <v>1.002</v>
      </c>
      <c r="L937" s="2">
        <v>10</v>
      </c>
      <c r="M937" t="s">
        <v>9</v>
      </c>
      <c r="N937" t="s">
        <v>10</v>
      </c>
      <c r="O937" t="s">
        <v>10</v>
      </c>
      <c r="P937" t="s">
        <v>10</v>
      </c>
      <c r="Q937" t="s">
        <v>10</v>
      </c>
      <c r="S937" s="2" t="s">
        <v>187</v>
      </c>
      <c r="T937" s="31" t="s">
        <v>1269</v>
      </c>
    </row>
    <row r="938" spans="1:20" x14ac:dyDescent="0.35">
      <c r="A938" s="34" t="s">
        <v>1268</v>
      </c>
      <c r="B938" s="2">
        <v>9</v>
      </c>
      <c r="C938" t="s">
        <v>1259</v>
      </c>
      <c r="E938" t="s">
        <v>39</v>
      </c>
      <c r="F938" t="s">
        <v>1267</v>
      </c>
      <c r="G938" t="s">
        <v>1266</v>
      </c>
      <c r="H938" s="32">
        <v>55800</v>
      </c>
      <c r="I938" s="33">
        <v>0.1</v>
      </c>
      <c r="J938" s="32">
        <f t="shared" si="15"/>
        <v>50220</v>
      </c>
      <c r="K938" s="3">
        <v>0.59899999999999998</v>
      </c>
      <c r="L938" s="2">
        <v>9</v>
      </c>
      <c r="M938" t="s">
        <v>9</v>
      </c>
      <c r="N938" t="s">
        <v>10</v>
      </c>
      <c r="O938" t="s">
        <v>10</v>
      </c>
      <c r="P938" t="s">
        <v>10</v>
      </c>
      <c r="Q938" t="s">
        <v>10</v>
      </c>
      <c r="T938" s="31" t="s">
        <v>1265</v>
      </c>
    </row>
    <row r="939" spans="1:20" x14ac:dyDescent="0.35">
      <c r="A939" s="34" t="s">
        <v>1264</v>
      </c>
      <c r="B939" s="2">
        <v>9</v>
      </c>
      <c r="C939" t="s">
        <v>1259</v>
      </c>
      <c r="E939" t="s">
        <v>39</v>
      </c>
      <c r="F939" t="s">
        <v>1263</v>
      </c>
      <c r="G939" t="s">
        <v>1262</v>
      </c>
      <c r="H939" s="32">
        <v>66000</v>
      </c>
      <c r="I939" s="33">
        <v>0.1</v>
      </c>
      <c r="J939" s="32">
        <f t="shared" si="15"/>
        <v>59400</v>
      </c>
      <c r="K939" s="3">
        <v>0.71199999999999997</v>
      </c>
      <c r="L939" s="2">
        <v>9</v>
      </c>
      <c r="M939" t="s">
        <v>9</v>
      </c>
      <c r="N939" t="s">
        <v>10</v>
      </c>
      <c r="O939" t="s">
        <v>10</v>
      </c>
      <c r="P939" t="s">
        <v>10</v>
      </c>
      <c r="Q939" t="s">
        <v>10</v>
      </c>
      <c r="T939" s="31" t="s">
        <v>1261</v>
      </c>
    </row>
    <row r="940" spans="1:20" x14ac:dyDescent="0.35">
      <c r="A940" s="34" t="s">
        <v>1260</v>
      </c>
      <c r="B940" s="2">
        <v>9</v>
      </c>
      <c r="C940" t="s">
        <v>1259</v>
      </c>
      <c r="E940" t="s">
        <v>39</v>
      </c>
      <c r="F940" t="s">
        <v>1258</v>
      </c>
      <c r="G940" t="s">
        <v>1257</v>
      </c>
      <c r="H940" s="32">
        <v>69720</v>
      </c>
      <c r="I940" s="33">
        <v>0.1</v>
      </c>
      <c r="J940" s="32">
        <f t="shared" si="15"/>
        <v>62748</v>
      </c>
      <c r="K940" s="3">
        <v>1.0349999999999999</v>
      </c>
      <c r="L940" s="2">
        <v>8</v>
      </c>
      <c r="M940" t="s">
        <v>9</v>
      </c>
      <c r="N940" t="s">
        <v>10</v>
      </c>
      <c r="O940" t="s">
        <v>10</v>
      </c>
      <c r="P940" t="s">
        <v>10</v>
      </c>
      <c r="Q940" t="s">
        <v>10</v>
      </c>
      <c r="T940" s="31" t="s">
        <v>1256</v>
      </c>
    </row>
    <row r="941" spans="1:20" x14ac:dyDescent="0.35">
      <c r="A941" s="34" t="s">
        <v>1255</v>
      </c>
      <c r="B941" s="2">
        <v>8</v>
      </c>
      <c r="C941" t="s">
        <v>1254</v>
      </c>
      <c r="E941" t="s">
        <v>39</v>
      </c>
      <c r="F941" t="s">
        <v>1253</v>
      </c>
      <c r="G941" t="s">
        <v>1252</v>
      </c>
      <c r="H941" s="32">
        <v>55200</v>
      </c>
      <c r="I941" s="33">
        <v>0.15</v>
      </c>
      <c r="J941" s="32">
        <f t="shared" si="15"/>
        <v>46920</v>
      </c>
      <c r="K941" s="3">
        <v>0.50700000000000001</v>
      </c>
      <c r="L941" s="2">
        <v>8</v>
      </c>
      <c r="M941" t="s">
        <v>9</v>
      </c>
      <c r="N941" t="s">
        <v>10</v>
      </c>
      <c r="O941" t="s">
        <v>10</v>
      </c>
      <c r="P941" t="s">
        <v>10</v>
      </c>
      <c r="Q941" t="s">
        <v>10</v>
      </c>
      <c r="T941" s="31" t="s">
        <v>1251</v>
      </c>
    </row>
    <row r="942" spans="1:20" x14ac:dyDescent="0.35">
      <c r="A942" s="34" t="s">
        <v>1250</v>
      </c>
      <c r="B942" s="2">
        <v>1</v>
      </c>
      <c r="C942" t="s">
        <v>1201</v>
      </c>
      <c r="E942" t="s">
        <v>39</v>
      </c>
      <c r="F942" t="s">
        <v>1249</v>
      </c>
      <c r="G942" t="s">
        <v>1248</v>
      </c>
      <c r="H942" s="32">
        <v>215758</v>
      </c>
      <c r="I942" s="33">
        <v>0.1</v>
      </c>
      <c r="J942" s="32">
        <f t="shared" si="15"/>
        <v>194182.2</v>
      </c>
      <c r="K942" s="3">
        <v>2.9079999999999999</v>
      </c>
      <c r="L942" s="2">
        <v>8</v>
      </c>
      <c r="M942" t="s">
        <v>9</v>
      </c>
      <c r="N942" t="s">
        <v>10</v>
      </c>
      <c r="O942" t="s">
        <v>10</v>
      </c>
      <c r="P942" t="s">
        <v>10</v>
      </c>
      <c r="Q942" t="s">
        <v>10</v>
      </c>
      <c r="T942" s="31" t="s">
        <v>1247</v>
      </c>
    </row>
    <row r="943" spans="1:20" x14ac:dyDescent="0.35">
      <c r="A943" s="34" t="s">
        <v>1246</v>
      </c>
      <c r="B943" s="2">
        <v>1</v>
      </c>
      <c r="C943" t="s">
        <v>1201</v>
      </c>
      <c r="E943" t="s">
        <v>39</v>
      </c>
      <c r="F943" t="s">
        <v>1245</v>
      </c>
      <c r="G943" t="s">
        <v>1244</v>
      </c>
      <c r="H943" s="32">
        <v>52396</v>
      </c>
      <c r="I943" s="33">
        <v>0.1</v>
      </c>
      <c r="J943" s="32">
        <f t="shared" si="15"/>
        <v>47156.4</v>
      </c>
      <c r="K943" s="3">
        <v>0.77100000000000002</v>
      </c>
      <c r="L943" s="2">
        <v>7</v>
      </c>
      <c r="M943" t="s">
        <v>9</v>
      </c>
      <c r="N943" t="s">
        <v>10</v>
      </c>
      <c r="O943" t="s">
        <v>10</v>
      </c>
      <c r="P943" t="s">
        <v>10</v>
      </c>
      <c r="Q943" t="s">
        <v>10</v>
      </c>
      <c r="T943" s="31" t="s">
        <v>1243</v>
      </c>
    </row>
    <row r="944" spans="1:20" x14ac:dyDescent="0.35">
      <c r="A944" s="34" t="s">
        <v>1242</v>
      </c>
      <c r="B944" s="2">
        <v>1</v>
      </c>
      <c r="C944" t="s">
        <v>1201</v>
      </c>
      <c r="E944" t="s">
        <v>39</v>
      </c>
      <c r="F944" t="s">
        <v>1241</v>
      </c>
      <c r="G944" t="s">
        <v>1240</v>
      </c>
      <c r="H944" s="32">
        <v>12041</v>
      </c>
      <c r="I944" s="33">
        <v>0.1</v>
      </c>
      <c r="J944" s="32">
        <f t="shared" si="15"/>
        <v>10836.9</v>
      </c>
      <c r="K944" s="3">
        <v>0.21099999999999999</v>
      </c>
      <c r="L944" s="2">
        <v>7</v>
      </c>
      <c r="M944" t="s">
        <v>9</v>
      </c>
      <c r="N944" t="s">
        <v>10</v>
      </c>
      <c r="O944" t="s">
        <v>10</v>
      </c>
      <c r="P944" t="s">
        <v>10</v>
      </c>
      <c r="Q944" t="s">
        <v>10</v>
      </c>
      <c r="T944" s="31" t="s">
        <v>1239</v>
      </c>
    </row>
    <row r="945" spans="1:20" x14ac:dyDescent="0.35">
      <c r="A945" s="34" t="s">
        <v>1238</v>
      </c>
      <c r="B945" s="2">
        <v>1</v>
      </c>
      <c r="C945" t="s">
        <v>1201</v>
      </c>
      <c r="E945" t="s">
        <v>39</v>
      </c>
      <c r="F945" t="s">
        <v>1237</v>
      </c>
      <c r="G945" t="s">
        <v>1236</v>
      </c>
      <c r="H945" s="32">
        <v>41849</v>
      </c>
      <c r="I945" s="33">
        <v>0.1</v>
      </c>
      <c r="J945" s="32">
        <f t="shared" si="15"/>
        <v>37664.1</v>
      </c>
      <c r="K945" s="3">
        <v>0.65800000000000003</v>
      </c>
      <c r="L945" s="2">
        <v>7</v>
      </c>
      <c r="M945" t="s">
        <v>9</v>
      </c>
      <c r="N945" t="s">
        <v>10</v>
      </c>
      <c r="O945" t="s">
        <v>10</v>
      </c>
      <c r="P945" t="s">
        <v>10</v>
      </c>
      <c r="Q945" t="s">
        <v>10</v>
      </c>
      <c r="T945" s="31" t="s">
        <v>1235</v>
      </c>
    </row>
    <row r="946" spans="1:20" x14ac:dyDescent="0.35">
      <c r="A946" s="34" t="s">
        <v>1234</v>
      </c>
      <c r="B946" s="2">
        <v>1</v>
      </c>
      <c r="C946" t="s">
        <v>1201</v>
      </c>
      <c r="E946" t="s">
        <v>39</v>
      </c>
      <c r="F946" t="s">
        <v>1233</v>
      </c>
      <c r="G946" t="s">
        <v>1232</v>
      </c>
      <c r="H946" s="32">
        <v>16242</v>
      </c>
      <c r="I946" s="33">
        <v>0.1</v>
      </c>
      <c r="J946" s="32">
        <f t="shared" si="15"/>
        <v>14617.8</v>
      </c>
      <c r="K946" s="3">
        <v>0.32100000000000001</v>
      </c>
      <c r="L946" s="2">
        <v>7</v>
      </c>
      <c r="M946" t="s">
        <v>9</v>
      </c>
      <c r="N946" t="s">
        <v>10</v>
      </c>
      <c r="O946" t="s">
        <v>10</v>
      </c>
      <c r="P946" t="s">
        <v>10</v>
      </c>
      <c r="Q946" t="s">
        <v>10</v>
      </c>
      <c r="T946" s="31" t="s">
        <v>1231</v>
      </c>
    </row>
    <row r="947" spans="1:20" x14ac:dyDescent="0.35">
      <c r="A947" s="34" t="s">
        <v>1230</v>
      </c>
      <c r="B947" s="2">
        <v>1</v>
      </c>
      <c r="C947" t="s">
        <v>1201</v>
      </c>
      <c r="E947" t="s">
        <v>39</v>
      </c>
      <c r="F947" t="s">
        <v>1229</v>
      </c>
      <c r="G947" t="s">
        <v>1228</v>
      </c>
      <c r="H947" s="32">
        <v>16089</v>
      </c>
      <c r="I947" s="33">
        <v>0.1</v>
      </c>
      <c r="J947" s="32">
        <f t="shared" si="15"/>
        <v>14480.1</v>
      </c>
      <c r="K947" s="3">
        <v>0.33600000000000002</v>
      </c>
      <c r="L947" s="2">
        <v>7</v>
      </c>
      <c r="M947" t="s">
        <v>9</v>
      </c>
      <c r="N947" t="s">
        <v>10</v>
      </c>
      <c r="O947" t="s">
        <v>10</v>
      </c>
      <c r="P947" t="s">
        <v>10</v>
      </c>
      <c r="Q947" t="s">
        <v>10</v>
      </c>
      <c r="T947" s="31" t="s">
        <v>1227</v>
      </c>
    </row>
    <row r="948" spans="1:20" x14ac:dyDescent="0.35">
      <c r="A948" s="34" t="s">
        <v>1226</v>
      </c>
      <c r="B948" s="2">
        <v>1</v>
      </c>
      <c r="C948" t="s">
        <v>1201</v>
      </c>
      <c r="E948" t="s">
        <v>39</v>
      </c>
      <c r="F948" t="s">
        <v>1225</v>
      </c>
      <c r="G948" t="s">
        <v>1224</v>
      </c>
      <c r="H948" s="32">
        <v>163842</v>
      </c>
      <c r="I948" s="33">
        <v>0.1</v>
      </c>
      <c r="J948" s="32">
        <f t="shared" si="15"/>
        <v>147457.79999999999</v>
      </c>
      <c r="K948" s="3">
        <v>1.89</v>
      </c>
      <c r="L948" s="2">
        <v>7</v>
      </c>
      <c r="M948" t="s">
        <v>9</v>
      </c>
      <c r="N948" t="s">
        <v>10</v>
      </c>
      <c r="O948" t="s">
        <v>10</v>
      </c>
      <c r="P948" t="s">
        <v>10</v>
      </c>
      <c r="Q948" t="s">
        <v>10</v>
      </c>
      <c r="T948" s="31" t="s">
        <v>1223</v>
      </c>
    </row>
    <row r="949" spans="1:20" x14ac:dyDescent="0.35">
      <c r="A949" s="34" t="s">
        <v>1222</v>
      </c>
      <c r="B949" s="2">
        <v>1</v>
      </c>
      <c r="C949" t="s">
        <v>1201</v>
      </c>
      <c r="E949" t="s">
        <v>39</v>
      </c>
      <c r="F949" t="s">
        <v>1221</v>
      </c>
      <c r="G949" t="s">
        <v>1220</v>
      </c>
      <c r="H949" s="32">
        <v>95345</v>
      </c>
      <c r="I949" s="33">
        <v>0.1</v>
      </c>
      <c r="J949" s="32">
        <f t="shared" si="15"/>
        <v>85810.5</v>
      </c>
      <c r="K949" s="3">
        <v>1.5880000000000001</v>
      </c>
      <c r="L949" s="2">
        <v>7</v>
      </c>
      <c r="M949" t="s">
        <v>9</v>
      </c>
      <c r="N949" t="s">
        <v>10</v>
      </c>
      <c r="O949" t="s">
        <v>10</v>
      </c>
      <c r="P949" t="s">
        <v>10</v>
      </c>
      <c r="Q949" t="s">
        <v>10</v>
      </c>
      <c r="T949" s="31" t="s">
        <v>1219</v>
      </c>
    </row>
    <row r="950" spans="1:20" x14ac:dyDescent="0.35">
      <c r="A950" s="34" t="s">
        <v>1218</v>
      </c>
      <c r="B950" s="2">
        <v>1</v>
      </c>
      <c r="C950" t="s">
        <v>1201</v>
      </c>
      <c r="E950" t="s">
        <v>39</v>
      </c>
      <c r="F950" t="s">
        <v>1217</v>
      </c>
      <c r="G950" t="s">
        <v>1216</v>
      </c>
      <c r="H950" s="32">
        <v>6021</v>
      </c>
      <c r="I950" s="33">
        <v>0.1</v>
      </c>
      <c r="J950" s="32">
        <f t="shared" si="15"/>
        <v>5418.9</v>
      </c>
      <c r="K950" s="3">
        <v>9.2999999999999999E-2</v>
      </c>
      <c r="L950" s="2">
        <v>6</v>
      </c>
      <c r="M950" t="s">
        <v>9</v>
      </c>
      <c r="N950" t="s">
        <v>10</v>
      </c>
      <c r="O950" t="s">
        <v>10</v>
      </c>
      <c r="P950" t="s">
        <v>10</v>
      </c>
      <c r="Q950" t="s">
        <v>10</v>
      </c>
      <c r="T950" s="31" t="s">
        <v>1215</v>
      </c>
    </row>
    <row r="951" spans="1:20" x14ac:dyDescent="0.35">
      <c r="A951" s="34" t="s">
        <v>1214</v>
      </c>
      <c r="B951" s="2">
        <v>1</v>
      </c>
      <c r="C951" t="s">
        <v>1201</v>
      </c>
      <c r="E951" t="s">
        <v>39</v>
      </c>
      <c r="F951" t="s">
        <v>1213</v>
      </c>
      <c r="G951" t="s">
        <v>1212</v>
      </c>
      <c r="H951" s="32">
        <v>97318</v>
      </c>
      <c r="I951" s="33">
        <v>0.1</v>
      </c>
      <c r="J951" s="32">
        <f t="shared" si="15"/>
        <v>87586.2</v>
      </c>
      <c r="K951" s="3">
        <v>1.5249999999999999</v>
      </c>
      <c r="L951" s="2">
        <v>5</v>
      </c>
      <c r="M951" t="s">
        <v>9</v>
      </c>
      <c r="N951" t="s">
        <v>10</v>
      </c>
      <c r="O951" t="s">
        <v>10</v>
      </c>
      <c r="P951" t="s">
        <v>10</v>
      </c>
      <c r="Q951" t="s">
        <v>10</v>
      </c>
      <c r="T951" s="31" t="s">
        <v>1211</v>
      </c>
    </row>
    <row r="952" spans="1:20" x14ac:dyDescent="0.35">
      <c r="A952" s="34" t="s">
        <v>1210</v>
      </c>
      <c r="B952" s="2">
        <v>1</v>
      </c>
      <c r="C952" t="s">
        <v>1201</v>
      </c>
      <c r="E952" t="s">
        <v>39</v>
      </c>
      <c r="F952" t="s">
        <v>1209</v>
      </c>
      <c r="G952" t="s">
        <v>1208</v>
      </c>
      <c r="H952" s="32">
        <v>407433</v>
      </c>
      <c r="I952" s="33">
        <v>0.1</v>
      </c>
      <c r="J952" s="32">
        <f t="shared" si="15"/>
        <v>366689.7</v>
      </c>
      <c r="K952" s="3">
        <v>4.2670000000000003</v>
      </c>
      <c r="L952" s="2">
        <v>5</v>
      </c>
      <c r="M952" t="s">
        <v>9</v>
      </c>
      <c r="N952" t="s">
        <v>10</v>
      </c>
      <c r="O952" t="s">
        <v>10</v>
      </c>
      <c r="P952" t="s">
        <v>10</v>
      </c>
      <c r="Q952" t="s">
        <v>10</v>
      </c>
      <c r="T952" s="31" t="s">
        <v>1207</v>
      </c>
    </row>
    <row r="953" spans="1:20" x14ac:dyDescent="0.35">
      <c r="A953" s="34" t="s">
        <v>1206</v>
      </c>
      <c r="B953" s="2">
        <v>1</v>
      </c>
      <c r="C953" t="s">
        <v>1201</v>
      </c>
      <c r="E953" t="s">
        <v>39</v>
      </c>
      <c r="F953" t="s">
        <v>1205</v>
      </c>
      <c r="G953" t="s">
        <v>1204</v>
      </c>
      <c r="H953" s="32">
        <v>330448</v>
      </c>
      <c r="I953" s="33">
        <v>0.1</v>
      </c>
      <c r="J953" s="32">
        <f t="shared" si="15"/>
        <v>297403.2</v>
      </c>
      <c r="K953" s="3">
        <v>4.1310000000000002</v>
      </c>
      <c r="L953" s="2">
        <v>5</v>
      </c>
      <c r="M953" t="s">
        <v>9</v>
      </c>
      <c r="N953" t="s">
        <v>10</v>
      </c>
      <c r="O953" t="s">
        <v>10</v>
      </c>
      <c r="P953" t="s">
        <v>10</v>
      </c>
      <c r="Q953" t="s">
        <v>10</v>
      </c>
      <c r="T953" s="31" t="s">
        <v>1203</v>
      </c>
    </row>
    <row r="954" spans="1:20" x14ac:dyDescent="0.35">
      <c r="A954" s="34" t="s">
        <v>1202</v>
      </c>
      <c r="B954" s="2">
        <v>1</v>
      </c>
      <c r="C954" t="s">
        <v>1201</v>
      </c>
      <c r="E954" t="s">
        <v>39</v>
      </c>
      <c r="F954" t="s">
        <v>1200</v>
      </c>
      <c r="G954" t="s">
        <v>1199</v>
      </c>
      <c r="H954" s="32">
        <v>60800</v>
      </c>
      <c r="I954" s="33">
        <v>0.1</v>
      </c>
      <c r="J954" s="32">
        <f t="shared" si="15"/>
        <v>54720</v>
      </c>
      <c r="K954" s="3">
        <v>0.92900000000000005</v>
      </c>
      <c r="L954" s="2">
        <v>2</v>
      </c>
      <c r="M954" t="s">
        <v>9</v>
      </c>
      <c r="N954" t="s">
        <v>10</v>
      </c>
      <c r="O954" t="s">
        <v>10</v>
      </c>
      <c r="P954" t="s">
        <v>10</v>
      </c>
      <c r="Q954" t="s">
        <v>10</v>
      </c>
      <c r="T954" s="31" t="s">
        <v>1198</v>
      </c>
    </row>
    <row r="955" spans="1:20" ht="29" x14ac:dyDescent="0.35">
      <c r="A955" s="34" t="s">
        <v>1197</v>
      </c>
      <c r="B955" s="2">
        <v>3</v>
      </c>
      <c r="C955" t="s">
        <v>1168</v>
      </c>
      <c r="E955" t="s">
        <v>39</v>
      </c>
      <c r="F955" t="s">
        <v>1196</v>
      </c>
      <c r="G955" t="s">
        <v>1195</v>
      </c>
      <c r="H955" s="32">
        <v>188607.5</v>
      </c>
      <c r="I955" s="33">
        <v>0.15</v>
      </c>
      <c r="J955" s="32">
        <f t="shared" si="15"/>
        <v>160316.375</v>
      </c>
      <c r="K955" s="3">
        <v>3.032</v>
      </c>
      <c r="L955" s="2">
        <v>8</v>
      </c>
      <c r="M955" t="s">
        <v>9</v>
      </c>
      <c r="N955" t="s">
        <v>10</v>
      </c>
      <c r="O955" t="s">
        <v>10</v>
      </c>
      <c r="P955" t="s">
        <v>10</v>
      </c>
      <c r="Q955" t="s">
        <v>10</v>
      </c>
      <c r="T955" s="31" t="s">
        <v>1194</v>
      </c>
    </row>
    <row r="956" spans="1:20" ht="29" x14ac:dyDescent="0.35">
      <c r="A956" s="34" t="s">
        <v>1193</v>
      </c>
      <c r="B956" s="2">
        <v>3</v>
      </c>
      <c r="C956" t="s">
        <v>1168</v>
      </c>
      <c r="E956" t="s">
        <v>39</v>
      </c>
      <c r="F956" t="s">
        <v>1192</v>
      </c>
      <c r="G956" t="s">
        <v>1191</v>
      </c>
      <c r="H956" s="32">
        <v>61679.75</v>
      </c>
      <c r="I956" s="33">
        <v>0.15</v>
      </c>
      <c r="J956" s="32">
        <f t="shared" si="15"/>
        <v>52427.787499999999</v>
      </c>
      <c r="K956" s="3">
        <v>1.1599999999999999</v>
      </c>
      <c r="L956" s="2">
        <v>7</v>
      </c>
      <c r="M956" t="s">
        <v>9</v>
      </c>
      <c r="N956" t="s">
        <v>10</v>
      </c>
      <c r="O956" t="s">
        <v>10</v>
      </c>
      <c r="P956" t="s">
        <v>10</v>
      </c>
      <c r="Q956" t="s">
        <v>10</v>
      </c>
      <c r="T956" s="31" t="s">
        <v>1190</v>
      </c>
    </row>
    <row r="957" spans="1:20" ht="29" x14ac:dyDescent="0.35">
      <c r="A957" s="34" t="s">
        <v>1189</v>
      </c>
      <c r="B957" s="2">
        <v>3</v>
      </c>
      <c r="C957" t="s">
        <v>1168</v>
      </c>
      <c r="E957" t="s">
        <v>39</v>
      </c>
      <c r="F957" t="s">
        <v>1188</v>
      </c>
      <c r="G957" t="s">
        <v>1187</v>
      </c>
      <c r="H957" s="32">
        <v>56072.5</v>
      </c>
      <c r="I957" s="33">
        <v>0.15</v>
      </c>
      <c r="J957" s="32">
        <f t="shared" ref="J957:J1020" si="16">SUM(H957-H957*I957)</f>
        <v>47661.625</v>
      </c>
      <c r="K957" s="3">
        <v>0.92400000000000004</v>
      </c>
      <c r="L957" s="2">
        <v>7</v>
      </c>
      <c r="M957" t="s">
        <v>9</v>
      </c>
      <c r="N957" t="s">
        <v>10</v>
      </c>
      <c r="O957" t="s">
        <v>10</v>
      </c>
      <c r="P957" t="s">
        <v>10</v>
      </c>
      <c r="Q957" t="s">
        <v>10</v>
      </c>
      <c r="T957" s="31" t="s">
        <v>1186</v>
      </c>
    </row>
    <row r="958" spans="1:20" ht="29" x14ac:dyDescent="0.35">
      <c r="A958" s="34" t="s">
        <v>1185</v>
      </c>
      <c r="B958" s="2">
        <v>3</v>
      </c>
      <c r="C958" t="s">
        <v>1168</v>
      </c>
      <c r="E958" t="s">
        <v>39</v>
      </c>
      <c r="F958" t="s">
        <v>1184</v>
      </c>
      <c r="G958" t="s">
        <v>1183</v>
      </c>
      <c r="H958" s="32">
        <v>88593.75</v>
      </c>
      <c r="I958" s="33">
        <v>0.15</v>
      </c>
      <c r="J958" s="32">
        <f t="shared" si="16"/>
        <v>75304.6875</v>
      </c>
      <c r="K958" s="3">
        <v>1.3759999999999999</v>
      </c>
      <c r="L958" s="2">
        <v>6</v>
      </c>
      <c r="M958" t="s">
        <v>9</v>
      </c>
      <c r="N958" t="s">
        <v>10</v>
      </c>
      <c r="O958" t="s">
        <v>10</v>
      </c>
      <c r="P958" t="s">
        <v>10</v>
      </c>
      <c r="Q958" t="s">
        <v>10</v>
      </c>
      <c r="T958" s="31" t="s">
        <v>1182</v>
      </c>
    </row>
    <row r="959" spans="1:20" ht="43.5" x14ac:dyDescent="0.35">
      <c r="A959" s="34" t="s">
        <v>1181</v>
      </c>
      <c r="B959" s="2">
        <v>3</v>
      </c>
      <c r="C959" t="s">
        <v>1168</v>
      </c>
      <c r="E959" t="s">
        <v>39</v>
      </c>
      <c r="F959" t="s">
        <v>1180</v>
      </c>
      <c r="G959" t="s">
        <v>1179</v>
      </c>
      <c r="H959" s="32">
        <v>112145</v>
      </c>
      <c r="I959" s="33">
        <v>0.15</v>
      </c>
      <c r="J959" s="32">
        <f t="shared" si="16"/>
        <v>95323.25</v>
      </c>
      <c r="K959" s="3">
        <v>1.9530000000000001</v>
      </c>
      <c r="L959" s="2">
        <v>5</v>
      </c>
      <c r="M959" t="s">
        <v>9</v>
      </c>
      <c r="N959" t="s">
        <v>10</v>
      </c>
      <c r="O959" t="s">
        <v>10</v>
      </c>
      <c r="P959" t="s">
        <v>10</v>
      </c>
      <c r="Q959" t="s">
        <v>10</v>
      </c>
      <c r="T959" s="31" t="s">
        <v>1178</v>
      </c>
    </row>
    <row r="960" spans="1:20" ht="43.5" x14ac:dyDescent="0.35">
      <c r="A960" s="34" t="s">
        <v>1177</v>
      </c>
      <c r="B960" s="2">
        <v>3</v>
      </c>
      <c r="C960" t="s">
        <v>1168</v>
      </c>
      <c r="E960" t="s">
        <v>39</v>
      </c>
      <c r="F960" t="s">
        <v>1176</v>
      </c>
      <c r="G960" t="s">
        <v>1175</v>
      </c>
      <c r="H960" s="32">
        <v>479174.56</v>
      </c>
      <c r="I960" s="33">
        <v>0.15</v>
      </c>
      <c r="J960" s="32">
        <f t="shared" si="16"/>
        <v>407298.37599999999</v>
      </c>
      <c r="K960" s="3">
        <v>7.8630000000000004</v>
      </c>
      <c r="L960" s="2">
        <v>5</v>
      </c>
      <c r="M960" t="s">
        <v>9</v>
      </c>
      <c r="N960" t="s">
        <v>10</v>
      </c>
      <c r="O960" t="s">
        <v>10</v>
      </c>
      <c r="P960" t="s">
        <v>10</v>
      </c>
      <c r="Q960" t="s">
        <v>10</v>
      </c>
      <c r="T960" s="31" t="s">
        <v>1174</v>
      </c>
    </row>
    <row r="961" spans="1:20" ht="29" x14ac:dyDescent="0.35">
      <c r="A961" s="34" t="s">
        <v>1173</v>
      </c>
      <c r="B961" s="2">
        <v>3</v>
      </c>
      <c r="C961" t="s">
        <v>1168</v>
      </c>
      <c r="E961" t="s">
        <v>39</v>
      </c>
      <c r="F961" t="s">
        <v>1172</v>
      </c>
      <c r="G961" t="s">
        <v>1171</v>
      </c>
      <c r="H961" s="32">
        <v>38231.25</v>
      </c>
      <c r="I961" s="33">
        <v>0.15</v>
      </c>
      <c r="J961" s="32">
        <f t="shared" si="16"/>
        <v>32496.5625</v>
      </c>
      <c r="K961" s="3">
        <v>0.73199999999999998</v>
      </c>
      <c r="L961" s="2">
        <v>4</v>
      </c>
      <c r="M961" t="s">
        <v>9</v>
      </c>
      <c r="N961" t="s">
        <v>10</v>
      </c>
      <c r="O961" t="s">
        <v>10</v>
      </c>
      <c r="P961" t="s">
        <v>10</v>
      </c>
      <c r="Q961" t="s">
        <v>10</v>
      </c>
      <c r="T961" s="31" t="s">
        <v>1170</v>
      </c>
    </row>
    <row r="962" spans="1:20" ht="29" x14ac:dyDescent="0.35">
      <c r="A962" s="34" t="s">
        <v>1169</v>
      </c>
      <c r="B962" s="2">
        <v>3</v>
      </c>
      <c r="C962" t="s">
        <v>1168</v>
      </c>
      <c r="E962" t="s">
        <v>39</v>
      </c>
      <c r="F962" t="s">
        <v>1167</v>
      </c>
      <c r="G962" t="s">
        <v>1166</v>
      </c>
      <c r="H962" s="32">
        <v>35682.5</v>
      </c>
      <c r="I962" s="33">
        <v>0.15</v>
      </c>
      <c r="J962" s="32">
        <f t="shared" si="16"/>
        <v>30330.125</v>
      </c>
      <c r="K962" s="3">
        <v>0.59</v>
      </c>
      <c r="L962" s="2">
        <v>4</v>
      </c>
      <c r="M962" t="s">
        <v>9</v>
      </c>
      <c r="N962" t="s">
        <v>10</v>
      </c>
      <c r="O962" t="s">
        <v>10</v>
      </c>
      <c r="P962" t="s">
        <v>10</v>
      </c>
      <c r="Q962" t="s">
        <v>10</v>
      </c>
      <c r="T962" s="31" t="s">
        <v>1165</v>
      </c>
    </row>
    <row r="963" spans="1:20" x14ac:dyDescent="0.35">
      <c r="A963" s="34" t="s">
        <v>1164</v>
      </c>
      <c r="B963" s="2">
        <v>1</v>
      </c>
      <c r="C963" t="s">
        <v>1143</v>
      </c>
      <c r="E963" t="s">
        <v>39</v>
      </c>
      <c r="F963" t="s">
        <v>1163</v>
      </c>
      <c r="G963" t="s">
        <v>1162</v>
      </c>
      <c r="H963" s="32">
        <v>68502</v>
      </c>
      <c r="I963" s="33">
        <v>0.15</v>
      </c>
      <c r="J963" s="32">
        <f t="shared" si="16"/>
        <v>58226.7</v>
      </c>
      <c r="K963" s="3">
        <v>0.86299999999999999</v>
      </c>
      <c r="L963" s="2">
        <v>8</v>
      </c>
      <c r="M963" t="s">
        <v>9</v>
      </c>
      <c r="N963" t="s">
        <v>10</v>
      </c>
      <c r="O963" t="s">
        <v>10</v>
      </c>
      <c r="P963" t="s">
        <v>10</v>
      </c>
      <c r="Q963" t="s">
        <v>10</v>
      </c>
      <c r="T963" s="31" t="s">
        <v>1161</v>
      </c>
    </row>
    <row r="964" spans="1:20" x14ac:dyDescent="0.35">
      <c r="A964" s="34" t="s">
        <v>1160</v>
      </c>
      <c r="B964" s="2">
        <v>1</v>
      </c>
      <c r="C964" t="s">
        <v>1143</v>
      </c>
      <c r="E964" t="s">
        <v>39</v>
      </c>
      <c r="F964" t="s">
        <v>1159</v>
      </c>
      <c r="G964" t="s">
        <v>1158</v>
      </c>
      <c r="H964" s="32">
        <v>16562</v>
      </c>
      <c r="I964" s="33">
        <v>0.15</v>
      </c>
      <c r="J964" s="32">
        <f t="shared" si="16"/>
        <v>14077.7</v>
      </c>
      <c r="K964" s="3">
        <v>0.28699999999999998</v>
      </c>
      <c r="L964" s="2">
        <v>8</v>
      </c>
      <c r="M964" t="s">
        <v>9</v>
      </c>
      <c r="N964" t="s">
        <v>10</v>
      </c>
      <c r="O964" t="s">
        <v>10</v>
      </c>
      <c r="P964" t="s">
        <v>10</v>
      </c>
      <c r="Q964" t="s">
        <v>10</v>
      </c>
      <c r="T964" s="31" t="s">
        <v>1157</v>
      </c>
    </row>
    <row r="965" spans="1:20" ht="15.75" customHeight="1" x14ac:dyDescent="0.35">
      <c r="A965" s="34" t="s">
        <v>1156</v>
      </c>
      <c r="B965" s="2">
        <v>1</v>
      </c>
      <c r="C965" t="s">
        <v>1143</v>
      </c>
      <c r="E965" t="s">
        <v>39</v>
      </c>
      <c r="F965" t="s">
        <v>1155</v>
      </c>
      <c r="G965" t="s">
        <v>1154</v>
      </c>
      <c r="H965" s="32">
        <v>78694</v>
      </c>
      <c r="I965" s="33">
        <v>0.15</v>
      </c>
      <c r="J965" s="32">
        <f t="shared" si="16"/>
        <v>66889.899999999994</v>
      </c>
      <c r="K965" s="3">
        <v>1.1140000000000001</v>
      </c>
      <c r="L965" s="2">
        <v>7</v>
      </c>
      <c r="M965" t="s">
        <v>9</v>
      </c>
      <c r="N965" t="s">
        <v>10</v>
      </c>
      <c r="O965" t="s">
        <v>10</v>
      </c>
      <c r="P965" t="s">
        <v>10</v>
      </c>
      <c r="Q965" t="s">
        <v>10</v>
      </c>
      <c r="T965" s="31" t="s">
        <v>1153</v>
      </c>
    </row>
    <row r="966" spans="1:20" x14ac:dyDescent="0.35">
      <c r="A966" s="34" t="s">
        <v>1152</v>
      </c>
      <c r="B966" s="2">
        <v>1</v>
      </c>
      <c r="C966" t="s">
        <v>1143</v>
      </c>
      <c r="E966" t="s">
        <v>39</v>
      </c>
      <c r="F966" t="s">
        <v>1151</v>
      </c>
      <c r="G966" t="s">
        <v>1150</v>
      </c>
      <c r="H966" s="32">
        <v>9604</v>
      </c>
      <c r="I966" s="33">
        <v>0.15</v>
      </c>
      <c r="J966" s="32">
        <f t="shared" si="16"/>
        <v>8163.4</v>
      </c>
      <c r="K966" s="3">
        <v>0.16400000000000001</v>
      </c>
      <c r="L966" s="2">
        <v>6</v>
      </c>
      <c r="M966" t="s">
        <v>9</v>
      </c>
      <c r="N966" t="s">
        <v>10</v>
      </c>
      <c r="O966" t="s">
        <v>10</v>
      </c>
      <c r="P966" t="s">
        <v>10</v>
      </c>
      <c r="Q966" t="s">
        <v>10</v>
      </c>
      <c r="T966" s="31" t="s">
        <v>1149</v>
      </c>
    </row>
    <row r="967" spans="1:20" x14ac:dyDescent="0.35">
      <c r="A967" s="34" t="s">
        <v>1148</v>
      </c>
      <c r="B967" s="2">
        <v>1</v>
      </c>
      <c r="C967" t="s">
        <v>1143</v>
      </c>
      <c r="E967" t="s">
        <v>39</v>
      </c>
      <c r="F967" t="s">
        <v>1147</v>
      </c>
      <c r="G967" t="s">
        <v>1146</v>
      </c>
      <c r="H967" s="32">
        <v>36848</v>
      </c>
      <c r="I967" s="33">
        <v>0.15</v>
      </c>
      <c r="J967" s="32">
        <f t="shared" si="16"/>
        <v>31320.799999999999</v>
      </c>
      <c r="K967" s="3">
        <v>0.41799999999999998</v>
      </c>
      <c r="L967" s="2">
        <v>5</v>
      </c>
      <c r="M967" t="s">
        <v>9</v>
      </c>
      <c r="N967" t="s">
        <v>10</v>
      </c>
      <c r="O967" t="s">
        <v>10</v>
      </c>
      <c r="P967" t="s">
        <v>10</v>
      </c>
      <c r="Q967" t="s">
        <v>10</v>
      </c>
      <c r="T967" s="31" t="s">
        <v>1145</v>
      </c>
    </row>
    <row r="968" spans="1:20" x14ac:dyDescent="0.35">
      <c r="A968" s="34" t="s">
        <v>1144</v>
      </c>
      <c r="B968" s="2">
        <v>1</v>
      </c>
      <c r="C968" t="s">
        <v>1143</v>
      </c>
      <c r="E968" t="s">
        <v>39</v>
      </c>
      <c r="F968" t="s">
        <v>1142</v>
      </c>
      <c r="G968" t="s">
        <v>1141</v>
      </c>
      <c r="H968" s="32">
        <v>67914</v>
      </c>
      <c r="I968" s="33">
        <v>0.15</v>
      </c>
      <c r="J968" s="32">
        <f t="shared" si="16"/>
        <v>57726.9</v>
      </c>
      <c r="K968" s="3">
        <v>0.98899999999999999</v>
      </c>
      <c r="L968" s="2">
        <v>4</v>
      </c>
      <c r="M968" t="s">
        <v>9</v>
      </c>
      <c r="N968" t="s">
        <v>10</v>
      </c>
      <c r="O968" t="s">
        <v>10</v>
      </c>
      <c r="P968" t="s">
        <v>10</v>
      </c>
      <c r="Q968" t="s">
        <v>10</v>
      </c>
      <c r="T968" s="31" t="s">
        <v>1140</v>
      </c>
    </row>
    <row r="969" spans="1:20" x14ac:dyDescent="0.35">
      <c r="A969" s="34" t="s">
        <v>1139</v>
      </c>
      <c r="B969" s="2">
        <v>7</v>
      </c>
      <c r="C969" t="s">
        <v>1134</v>
      </c>
      <c r="E969" t="s">
        <v>39</v>
      </c>
      <c r="F969" t="s">
        <v>1138</v>
      </c>
      <c r="G969" t="s">
        <v>1137</v>
      </c>
      <c r="H969" s="32">
        <v>498300</v>
      </c>
      <c r="I969" s="33">
        <v>0.2</v>
      </c>
      <c r="J969" s="32">
        <f t="shared" si="16"/>
        <v>398640</v>
      </c>
      <c r="K969" s="3">
        <v>5.5190000000000001</v>
      </c>
      <c r="L969" s="2">
        <v>9</v>
      </c>
      <c r="M969" t="s">
        <v>9</v>
      </c>
      <c r="N969" t="s">
        <v>10</v>
      </c>
      <c r="O969" t="s">
        <v>10</v>
      </c>
      <c r="P969" t="s">
        <v>10</v>
      </c>
      <c r="Q969" t="s">
        <v>10</v>
      </c>
      <c r="T969" s="31" t="s">
        <v>1136</v>
      </c>
    </row>
    <row r="970" spans="1:20" x14ac:dyDescent="0.35">
      <c r="A970" s="34" t="s">
        <v>1135</v>
      </c>
      <c r="B970" s="2">
        <v>7</v>
      </c>
      <c r="C970" t="s">
        <v>1134</v>
      </c>
      <c r="E970" t="s">
        <v>39</v>
      </c>
      <c r="F970" t="s">
        <v>1133</v>
      </c>
      <c r="G970" t="s">
        <v>1132</v>
      </c>
      <c r="H970" s="32">
        <v>194256</v>
      </c>
      <c r="I970" s="33">
        <v>0.2</v>
      </c>
      <c r="J970" s="32">
        <f t="shared" si="16"/>
        <v>155404.79999999999</v>
      </c>
      <c r="K970" s="3">
        <v>1.6140000000000001</v>
      </c>
      <c r="L970" s="2">
        <v>8</v>
      </c>
      <c r="M970" t="s">
        <v>9</v>
      </c>
      <c r="N970" t="s">
        <v>10</v>
      </c>
      <c r="O970" t="s">
        <v>10</v>
      </c>
      <c r="P970" t="s">
        <v>10</v>
      </c>
      <c r="Q970" t="s">
        <v>10</v>
      </c>
      <c r="T970" s="31" t="s">
        <v>1131</v>
      </c>
    </row>
    <row r="971" spans="1:20" x14ac:dyDescent="0.35">
      <c r="A971" s="34" t="s">
        <v>1130</v>
      </c>
      <c r="B971" s="2">
        <v>10</v>
      </c>
      <c r="C971" t="s">
        <v>1118</v>
      </c>
      <c r="E971" t="s">
        <v>39</v>
      </c>
      <c r="F971" t="s">
        <v>1129</v>
      </c>
      <c r="G971" t="s">
        <v>1128</v>
      </c>
      <c r="H971" s="32">
        <v>85575</v>
      </c>
      <c r="I971" s="33">
        <v>0.1</v>
      </c>
      <c r="J971" s="32">
        <f t="shared" si="16"/>
        <v>77017.5</v>
      </c>
      <c r="K971" s="3">
        <v>0.81399999999999995</v>
      </c>
      <c r="L971" s="2">
        <v>10</v>
      </c>
      <c r="M971" t="s">
        <v>9</v>
      </c>
      <c r="N971" t="s">
        <v>10</v>
      </c>
      <c r="O971" t="s">
        <v>10</v>
      </c>
      <c r="P971" t="s">
        <v>10</v>
      </c>
      <c r="Q971" t="s">
        <v>10</v>
      </c>
      <c r="S971" s="2" t="s">
        <v>158</v>
      </c>
      <c r="T971" s="31" t="s">
        <v>1127</v>
      </c>
    </row>
    <row r="972" spans="1:20" x14ac:dyDescent="0.35">
      <c r="A972" s="34" t="s">
        <v>1126</v>
      </c>
      <c r="B972" s="2">
        <v>10</v>
      </c>
      <c r="C972" t="s">
        <v>1118</v>
      </c>
      <c r="E972" t="s">
        <v>39</v>
      </c>
      <c r="F972" t="s">
        <v>1125</v>
      </c>
      <c r="G972" t="s">
        <v>652</v>
      </c>
      <c r="H972" s="32">
        <v>156480</v>
      </c>
      <c r="I972" s="33">
        <v>0.1</v>
      </c>
      <c r="J972" s="32">
        <f t="shared" si="16"/>
        <v>140832</v>
      </c>
      <c r="K972" s="3">
        <v>1.77</v>
      </c>
      <c r="L972" s="2">
        <v>10</v>
      </c>
      <c r="M972" t="s">
        <v>9</v>
      </c>
      <c r="N972" t="s">
        <v>10</v>
      </c>
      <c r="O972" t="s">
        <v>10</v>
      </c>
      <c r="P972" t="s">
        <v>10</v>
      </c>
      <c r="Q972" t="s">
        <v>10</v>
      </c>
      <c r="S972" s="2" t="s">
        <v>145</v>
      </c>
      <c r="T972" s="31" t="s">
        <v>1124</v>
      </c>
    </row>
    <row r="973" spans="1:20" x14ac:dyDescent="0.35">
      <c r="A973" s="34" t="s">
        <v>1123</v>
      </c>
      <c r="B973" s="2">
        <v>10</v>
      </c>
      <c r="C973" t="s">
        <v>1118</v>
      </c>
      <c r="E973" t="s">
        <v>39</v>
      </c>
      <c r="F973" t="s">
        <v>1122</v>
      </c>
      <c r="G973" t="s">
        <v>1121</v>
      </c>
      <c r="H973" s="32">
        <v>134475</v>
      </c>
      <c r="I973" s="33">
        <v>0.1</v>
      </c>
      <c r="J973" s="32">
        <f t="shared" si="16"/>
        <v>121027.5</v>
      </c>
      <c r="K973" s="3">
        <v>1.0229999999999999</v>
      </c>
      <c r="L973" s="2">
        <v>10</v>
      </c>
      <c r="M973" t="s">
        <v>9</v>
      </c>
      <c r="N973" t="s">
        <v>10</v>
      </c>
      <c r="O973" t="s">
        <v>10</v>
      </c>
      <c r="P973" t="s">
        <v>10</v>
      </c>
      <c r="Q973" t="s">
        <v>10</v>
      </c>
      <c r="S973" s="2" t="s">
        <v>163</v>
      </c>
      <c r="T973" s="31" t="s">
        <v>1120</v>
      </c>
    </row>
    <row r="974" spans="1:20" x14ac:dyDescent="0.35">
      <c r="A974" s="34" t="s">
        <v>1119</v>
      </c>
      <c r="B974" s="2">
        <v>10</v>
      </c>
      <c r="C974" t="s">
        <v>1118</v>
      </c>
      <c r="E974" t="s">
        <v>39</v>
      </c>
      <c r="F974" t="s">
        <v>1117</v>
      </c>
      <c r="G974" t="s">
        <v>1116</v>
      </c>
      <c r="H974" s="32">
        <v>100856.25</v>
      </c>
      <c r="I974" s="33">
        <v>0.1</v>
      </c>
      <c r="J974" s="32">
        <f t="shared" si="16"/>
        <v>90770.625</v>
      </c>
      <c r="K974" s="3">
        <v>1.2709999999999999</v>
      </c>
      <c r="L974" s="2">
        <v>8</v>
      </c>
      <c r="M974" t="s">
        <v>9</v>
      </c>
      <c r="N974" t="s">
        <v>10</v>
      </c>
      <c r="O974" t="s">
        <v>10</v>
      </c>
      <c r="P974" t="s">
        <v>10</v>
      </c>
      <c r="Q974" t="s">
        <v>10</v>
      </c>
      <c r="T974" s="31" t="s">
        <v>1115</v>
      </c>
    </row>
    <row r="975" spans="1:20" x14ac:dyDescent="0.35">
      <c r="A975" s="34" t="s">
        <v>1114</v>
      </c>
      <c r="B975" s="2">
        <v>4</v>
      </c>
      <c r="C975" t="s">
        <v>1101</v>
      </c>
      <c r="E975" t="s">
        <v>39</v>
      </c>
      <c r="F975" t="s">
        <v>1113</v>
      </c>
      <c r="G975" t="s">
        <v>1112</v>
      </c>
      <c r="H975" s="32">
        <v>81000</v>
      </c>
      <c r="I975" s="33">
        <v>0.15</v>
      </c>
      <c r="J975" s="32">
        <f t="shared" si="16"/>
        <v>68850</v>
      </c>
      <c r="K975" s="3">
        <v>0.82799999999999996</v>
      </c>
      <c r="L975" s="2">
        <v>10</v>
      </c>
      <c r="M975" t="s">
        <v>9</v>
      </c>
      <c r="N975" t="s">
        <v>10</v>
      </c>
      <c r="O975" t="s">
        <v>9</v>
      </c>
      <c r="P975" t="s">
        <v>10</v>
      </c>
      <c r="Q975" t="s">
        <v>10</v>
      </c>
      <c r="S975" s="2" t="s">
        <v>187</v>
      </c>
      <c r="T975" s="31" t="s">
        <v>1111</v>
      </c>
    </row>
    <row r="976" spans="1:20" x14ac:dyDescent="0.35">
      <c r="A976" s="34" t="s">
        <v>1110</v>
      </c>
      <c r="B976" s="2">
        <v>4</v>
      </c>
      <c r="C976" t="s">
        <v>1101</v>
      </c>
      <c r="E976" t="s">
        <v>39</v>
      </c>
      <c r="F976" t="s">
        <v>1109</v>
      </c>
      <c r="G976" t="s">
        <v>1108</v>
      </c>
      <c r="H976" s="32">
        <v>216000</v>
      </c>
      <c r="I976" s="33">
        <v>0.15</v>
      </c>
      <c r="J976" s="32">
        <f t="shared" si="16"/>
        <v>183600</v>
      </c>
      <c r="K976" s="3">
        <v>3.3319999999999999</v>
      </c>
      <c r="L976" s="2">
        <v>9</v>
      </c>
      <c r="M976" t="s">
        <v>9</v>
      </c>
      <c r="N976" t="s">
        <v>10</v>
      </c>
      <c r="O976" t="s">
        <v>9</v>
      </c>
      <c r="P976" t="s">
        <v>10</v>
      </c>
      <c r="Q976" t="s">
        <v>10</v>
      </c>
      <c r="T976" s="31" t="s">
        <v>1107</v>
      </c>
    </row>
    <row r="977" spans="1:20" x14ac:dyDescent="0.35">
      <c r="A977" s="34" t="s">
        <v>1106</v>
      </c>
      <c r="B977" s="2">
        <v>4</v>
      </c>
      <c r="C977" t="s">
        <v>1101</v>
      </c>
      <c r="E977" t="s">
        <v>39</v>
      </c>
      <c r="F977" t="s">
        <v>1105</v>
      </c>
      <c r="G977" t="s">
        <v>1104</v>
      </c>
      <c r="H977" s="32">
        <v>108000</v>
      </c>
      <c r="I977" s="33">
        <v>0.15</v>
      </c>
      <c r="J977" s="32">
        <f t="shared" si="16"/>
        <v>91800</v>
      </c>
      <c r="K977" s="3">
        <v>1.4239999999999999</v>
      </c>
      <c r="L977" s="2">
        <v>9</v>
      </c>
      <c r="M977" t="s">
        <v>9</v>
      </c>
      <c r="N977" t="s">
        <v>10</v>
      </c>
      <c r="O977" t="s">
        <v>9</v>
      </c>
      <c r="P977" t="s">
        <v>10</v>
      </c>
      <c r="Q977" t="s">
        <v>10</v>
      </c>
      <c r="T977" s="31" t="s">
        <v>1103</v>
      </c>
    </row>
    <row r="978" spans="1:20" x14ac:dyDescent="0.35">
      <c r="A978" s="34" t="s">
        <v>1102</v>
      </c>
      <c r="B978" s="2">
        <v>4</v>
      </c>
      <c r="C978" t="s">
        <v>1101</v>
      </c>
      <c r="E978" t="s">
        <v>39</v>
      </c>
      <c r="F978" t="s">
        <v>1100</v>
      </c>
      <c r="G978" t="s">
        <v>1099</v>
      </c>
      <c r="H978" s="32">
        <v>84348</v>
      </c>
      <c r="I978" s="33">
        <v>0.15</v>
      </c>
      <c r="J978" s="32">
        <f t="shared" si="16"/>
        <v>71695.8</v>
      </c>
      <c r="K978" s="3">
        <v>1.089</v>
      </c>
      <c r="L978" s="2">
        <v>8</v>
      </c>
      <c r="M978" t="s">
        <v>9</v>
      </c>
      <c r="N978" t="s">
        <v>10</v>
      </c>
      <c r="O978" t="s">
        <v>9</v>
      </c>
      <c r="P978" t="s">
        <v>10</v>
      </c>
      <c r="Q978" t="s">
        <v>10</v>
      </c>
      <c r="T978" s="31" t="s">
        <v>1098</v>
      </c>
    </row>
    <row r="979" spans="1:20" x14ac:dyDescent="0.35">
      <c r="A979" s="34" t="s">
        <v>1097</v>
      </c>
      <c r="B979" s="2">
        <v>1</v>
      </c>
      <c r="C979" t="s">
        <v>1096</v>
      </c>
      <c r="E979" t="s">
        <v>39</v>
      </c>
      <c r="F979" t="s">
        <v>1095</v>
      </c>
      <c r="G979" t="s">
        <v>1094</v>
      </c>
      <c r="H979" s="32">
        <v>500000</v>
      </c>
      <c r="I979" s="33">
        <v>0.17499999999999999</v>
      </c>
      <c r="J979" s="32">
        <f t="shared" si="16"/>
        <v>412500</v>
      </c>
      <c r="K979" s="3">
        <v>3.625</v>
      </c>
      <c r="L979" s="2">
        <v>10</v>
      </c>
      <c r="M979" t="s">
        <v>9</v>
      </c>
      <c r="N979" t="s">
        <v>10</v>
      </c>
      <c r="O979" t="s">
        <v>10</v>
      </c>
      <c r="P979" t="s">
        <v>10</v>
      </c>
      <c r="Q979" t="s">
        <v>10</v>
      </c>
      <c r="S979" s="2" t="s">
        <v>187</v>
      </c>
      <c r="T979" s="31" t="s">
        <v>1093</v>
      </c>
    </row>
    <row r="980" spans="1:20" x14ac:dyDescent="0.35">
      <c r="A980" s="34" t="s">
        <v>1092</v>
      </c>
      <c r="B980" s="2">
        <v>12</v>
      </c>
      <c r="C980" t="s">
        <v>1075</v>
      </c>
      <c r="E980" t="s">
        <v>39</v>
      </c>
      <c r="F980" t="s">
        <v>1091</v>
      </c>
      <c r="G980" t="s">
        <v>1090</v>
      </c>
      <c r="H980" s="32">
        <v>80000</v>
      </c>
      <c r="I980" s="33">
        <v>0.125</v>
      </c>
      <c r="J980" s="32">
        <f t="shared" si="16"/>
        <v>70000</v>
      </c>
      <c r="K980" s="3">
        <v>0.77900000000000003</v>
      </c>
      <c r="L980" s="2">
        <v>10</v>
      </c>
      <c r="M980" t="s">
        <v>9</v>
      </c>
      <c r="N980" t="s">
        <v>9</v>
      </c>
      <c r="O980" t="s">
        <v>10</v>
      </c>
      <c r="P980" t="s">
        <v>10</v>
      </c>
      <c r="Q980" t="s">
        <v>10</v>
      </c>
      <c r="S980" s="2" t="s">
        <v>158</v>
      </c>
      <c r="T980" s="31" t="s">
        <v>1089</v>
      </c>
    </row>
    <row r="981" spans="1:20" x14ac:dyDescent="0.35">
      <c r="A981" s="34" t="s">
        <v>1088</v>
      </c>
      <c r="B981" s="2">
        <v>12</v>
      </c>
      <c r="C981" t="s">
        <v>1075</v>
      </c>
      <c r="E981" t="s">
        <v>39</v>
      </c>
      <c r="F981" t="s">
        <v>1087</v>
      </c>
      <c r="G981" t="s">
        <v>1086</v>
      </c>
      <c r="H981" s="32">
        <v>80000</v>
      </c>
      <c r="I981" s="33">
        <v>0.125</v>
      </c>
      <c r="J981" s="32">
        <f t="shared" si="16"/>
        <v>70000</v>
      </c>
      <c r="K981" s="3">
        <v>0.38700000000000001</v>
      </c>
      <c r="L981" s="2">
        <v>9</v>
      </c>
      <c r="M981" t="s">
        <v>9</v>
      </c>
      <c r="N981" t="s">
        <v>10</v>
      </c>
      <c r="O981" t="s">
        <v>10</v>
      </c>
      <c r="P981" t="s">
        <v>10</v>
      </c>
      <c r="Q981" t="s">
        <v>10</v>
      </c>
      <c r="T981" s="31" t="s">
        <v>1085</v>
      </c>
    </row>
    <row r="982" spans="1:20" x14ac:dyDescent="0.35">
      <c r="A982" s="34" t="s">
        <v>1084</v>
      </c>
      <c r="B982" s="2">
        <v>12</v>
      </c>
      <c r="C982" t="s">
        <v>1075</v>
      </c>
      <c r="E982" t="s">
        <v>39</v>
      </c>
      <c r="F982" t="s">
        <v>1083</v>
      </c>
      <c r="G982" t="s">
        <v>1082</v>
      </c>
      <c r="H982" s="32">
        <v>150000</v>
      </c>
      <c r="I982" s="33">
        <v>0.125</v>
      </c>
      <c r="J982" s="32">
        <f t="shared" si="16"/>
        <v>131250</v>
      </c>
      <c r="K982" s="3">
        <v>1.9630000000000001</v>
      </c>
      <c r="L982" s="2">
        <v>8</v>
      </c>
      <c r="M982" t="s">
        <v>9</v>
      </c>
      <c r="N982" t="s">
        <v>10</v>
      </c>
      <c r="O982" t="s">
        <v>10</v>
      </c>
      <c r="P982" t="s">
        <v>10</v>
      </c>
      <c r="Q982" t="s">
        <v>10</v>
      </c>
      <c r="T982" s="31" t="s">
        <v>1081</v>
      </c>
    </row>
    <row r="983" spans="1:20" x14ac:dyDescent="0.35">
      <c r="A983" s="34" t="s">
        <v>1080</v>
      </c>
      <c r="B983" s="2">
        <v>12</v>
      </c>
      <c r="C983" t="s">
        <v>1075</v>
      </c>
      <c r="E983" t="s">
        <v>39</v>
      </c>
      <c r="F983" t="s">
        <v>1079</v>
      </c>
      <c r="G983" t="s">
        <v>1078</v>
      </c>
      <c r="H983" s="32">
        <v>50000</v>
      </c>
      <c r="I983" s="33">
        <v>0.125</v>
      </c>
      <c r="J983" s="32">
        <f t="shared" si="16"/>
        <v>43750</v>
      </c>
      <c r="K983" s="3">
        <v>0.95399999999999996</v>
      </c>
      <c r="L983" s="2">
        <v>7</v>
      </c>
      <c r="M983" t="s">
        <v>9</v>
      </c>
      <c r="N983" t="s">
        <v>10</v>
      </c>
      <c r="O983" t="s">
        <v>10</v>
      </c>
      <c r="P983" t="s">
        <v>10</v>
      </c>
      <c r="Q983" t="s">
        <v>10</v>
      </c>
      <c r="T983" s="31" t="s">
        <v>1077</v>
      </c>
    </row>
    <row r="984" spans="1:20" x14ac:dyDescent="0.35">
      <c r="A984" s="34" t="s">
        <v>1076</v>
      </c>
      <c r="B984" s="2">
        <v>12</v>
      </c>
      <c r="C984" t="s">
        <v>1075</v>
      </c>
      <c r="E984" t="s">
        <v>39</v>
      </c>
      <c r="F984" t="s">
        <v>1074</v>
      </c>
      <c r="G984" t="s">
        <v>1073</v>
      </c>
      <c r="H984" s="32">
        <v>100000</v>
      </c>
      <c r="I984" s="33">
        <v>0.125</v>
      </c>
      <c r="J984" s="32">
        <f t="shared" si="16"/>
        <v>87500</v>
      </c>
      <c r="K984" s="3">
        <v>1.681</v>
      </c>
      <c r="L984" s="2">
        <v>6</v>
      </c>
      <c r="M984" t="s">
        <v>9</v>
      </c>
      <c r="N984" t="s">
        <v>10</v>
      </c>
      <c r="O984" t="s">
        <v>10</v>
      </c>
      <c r="P984" t="s">
        <v>10</v>
      </c>
      <c r="Q984" t="s">
        <v>10</v>
      </c>
      <c r="T984" s="31" t="s">
        <v>1072</v>
      </c>
    </row>
    <row r="985" spans="1:20" ht="58" x14ac:dyDescent="0.35">
      <c r="A985" s="34" t="s">
        <v>1071</v>
      </c>
      <c r="B985" s="2">
        <v>9</v>
      </c>
      <c r="C985" t="s">
        <v>1070</v>
      </c>
      <c r="E985" t="s">
        <v>39</v>
      </c>
      <c r="F985" t="s">
        <v>1069</v>
      </c>
      <c r="G985" t="s">
        <v>1068</v>
      </c>
      <c r="H985" s="32">
        <v>116100</v>
      </c>
      <c r="I985" s="33">
        <v>0.15</v>
      </c>
      <c r="J985" s="32">
        <f t="shared" si="16"/>
        <v>98685</v>
      </c>
      <c r="K985" s="3">
        <v>1.6859999999999999</v>
      </c>
      <c r="L985" s="2">
        <v>10</v>
      </c>
      <c r="M985" t="s">
        <v>9</v>
      </c>
      <c r="N985" t="s">
        <v>10</v>
      </c>
      <c r="O985" t="s">
        <v>10</v>
      </c>
      <c r="P985" t="s">
        <v>10</v>
      </c>
      <c r="Q985" t="s">
        <v>10</v>
      </c>
      <c r="S985" s="2" t="s">
        <v>145</v>
      </c>
      <c r="T985" s="31" t="s">
        <v>1067</v>
      </c>
    </row>
    <row r="986" spans="1:20" x14ac:dyDescent="0.35">
      <c r="A986" s="34" t="s">
        <v>1066</v>
      </c>
      <c r="B986" s="2">
        <v>1</v>
      </c>
      <c r="C986" t="s">
        <v>1045</v>
      </c>
      <c r="E986" t="s">
        <v>39</v>
      </c>
      <c r="F986" t="s">
        <v>1065</v>
      </c>
      <c r="G986" t="s">
        <v>1064</v>
      </c>
      <c r="H986" s="32">
        <v>72110</v>
      </c>
      <c r="I986" s="33">
        <v>0.17499999999999999</v>
      </c>
      <c r="J986" s="32">
        <f t="shared" si="16"/>
        <v>59490.75</v>
      </c>
      <c r="K986" s="3">
        <v>0.874</v>
      </c>
      <c r="L986" s="2">
        <v>7</v>
      </c>
      <c r="M986" t="s">
        <v>9</v>
      </c>
      <c r="N986" t="s">
        <v>10</v>
      </c>
      <c r="O986" t="s">
        <v>10</v>
      </c>
      <c r="P986" t="s">
        <v>10</v>
      </c>
      <c r="Q986" t="s">
        <v>10</v>
      </c>
      <c r="T986" s="31" t="s">
        <v>1063</v>
      </c>
    </row>
    <row r="987" spans="1:20" x14ac:dyDescent="0.35">
      <c r="A987" s="34" t="s">
        <v>1062</v>
      </c>
      <c r="B987" s="2">
        <v>1</v>
      </c>
      <c r="C987" t="s">
        <v>1045</v>
      </c>
      <c r="E987" t="s">
        <v>39</v>
      </c>
      <c r="F987" t="s">
        <v>1061</v>
      </c>
      <c r="G987" t="s">
        <v>1060</v>
      </c>
      <c r="H987" s="32">
        <v>157304</v>
      </c>
      <c r="I987" s="33">
        <v>0.17499999999999999</v>
      </c>
      <c r="J987" s="32">
        <f t="shared" si="16"/>
        <v>129775.8</v>
      </c>
      <c r="K987" s="3">
        <v>0.97499999999999998</v>
      </c>
      <c r="L987" s="2">
        <v>6</v>
      </c>
      <c r="M987" t="s">
        <v>9</v>
      </c>
      <c r="N987" t="s">
        <v>10</v>
      </c>
      <c r="O987" t="s">
        <v>10</v>
      </c>
      <c r="P987" t="s">
        <v>10</v>
      </c>
      <c r="Q987" t="s">
        <v>10</v>
      </c>
      <c r="T987" s="31" t="s">
        <v>1059</v>
      </c>
    </row>
    <row r="988" spans="1:20" x14ac:dyDescent="0.35">
      <c r="A988" s="34" t="s">
        <v>1058</v>
      </c>
      <c r="B988" s="2">
        <v>1</v>
      </c>
      <c r="C988" t="s">
        <v>1045</v>
      </c>
      <c r="E988" t="s">
        <v>39</v>
      </c>
      <c r="F988" t="s">
        <v>1057</v>
      </c>
      <c r="G988" t="s">
        <v>1056</v>
      </c>
      <c r="H988" s="32">
        <v>109408</v>
      </c>
      <c r="I988" s="33">
        <v>0.17499999999999999</v>
      </c>
      <c r="J988" s="32">
        <f t="shared" si="16"/>
        <v>90261.6</v>
      </c>
      <c r="K988" s="3">
        <v>0.33600000000000002</v>
      </c>
      <c r="L988" s="2">
        <v>6</v>
      </c>
      <c r="M988" t="s">
        <v>9</v>
      </c>
      <c r="N988" t="s">
        <v>10</v>
      </c>
      <c r="O988" t="s">
        <v>10</v>
      </c>
      <c r="P988" t="s">
        <v>10</v>
      </c>
      <c r="Q988" t="s">
        <v>10</v>
      </c>
      <c r="T988" s="31" t="s">
        <v>1055</v>
      </c>
    </row>
    <row r="989" spans="1:20" x14ac:dyDescent="0.35">
      <c r="A989" s="34" t="s">
        <v>1054</v>
      </c>
      <c r="B989" s="2">
        <v>1</v>
      </c>
      <c r="C989" t="s">
        <v>1045</v>
      </c>
      <c r="E989" t="s">
        <v>39</v>
      </c>
      <c r="F989" t="s">
        <v>1053</v>
      </c>
      <c r="G989" t="s">
        <v>1052</v>
      </c>
      <c r="H989" s="32">
        <v>20176</v>
      </c>
      <c r="I989" s="33">
        <v>0.17499999999999999</v>
      </c>
      <c r="J989" s="32">
        <f t="shared" si="16"/>
        <v>16645.2</v>
      </c>
      <c r="K989" s="3">
        <v>0.08</v>
      </c>
      <c r="L989" s="2">
        <v>5</v>
      </c>
      <c r="M989" t="s">
        <v>9</v>
      </c>
      <c r="N989" t="s">
        <v>10</v>
      </c>
      <c r="O989" t="s">
        <v>10</v>
      </c>
      <c r="P989" t="s">
        <v>10</v>
      </c>
      <c r="Q989" t="s">
        <v>10</v>
      </c>
      <c r="T989" s="31" t="s">
        <v>1051</v>
      </c>
    </row>
    <row r="990" spans="1:20" x14ac:dyDescent="0.35">
      <c r="A990" s="34" t="s">
        <v>1050</v>
      </c>
      <c r="B990" s="2">
        <v>1</v>
      </c>
      <c r="C990" t="s">
        <v>1045</v>
      </c>
      <c r="E990" t="s">
        <v>39</v>
      </c>
      <c r="F990" t="s">
        <v>1049</v>
      </c>
      <c r="G990" t="s">
        <v>1048</v>
      </c>
      <c r="H990" s="32">
        <v>47688</v>
      </c>
      <c r="I990" s="33">
        <v>0.17499999999999999</v>
      </c>
      <c r="J990" s="32">
        <f t="shared" si="16"/>
        <v>39342.6</v>
      </c>
      <c r="K990" s="3">
        <v>5.7000000000000002E-2</v>
      </c>
      <c r="L990" s="2">
        <v>3</v>
      </c>
      <c r="M990" t="s">
        <v>9</v>
      </c>
      <c r="N990" t="s">
        <v>10</v>
      </c>
      <c r="O990" t="s">
        <v>10</v>
      </c>
      <c r="P990" t="s">
        <v>10</v>
      </c>
      <c r="Q990" t="s">
        <v>10</v>
      </c>
      <c r="T990" s="31" t="s">
        <v>1047</v>
      </c>
    </row>
    <row r="991" spans="1:20" x14ac:dyDescent="0.35">
      <c r="A991" s="34" t="s">
        <v>1046</v>
      </c>
      <c r="B991" s="2">
        <v>1</v>
      </c>
      <c r="C991" t="s">
        <v>1045</v>
      </c>
      <c r="E991" t="s">
        <v>39</v>
      </c>
      <c r="F991" t="s">
        <v>1044</v>
      </c>
      <c r="G991" t="s">
        <v>1043</v>
      </c>
      <c r="H991" s="32">
        <v>180216</v>
      </c>
      <c r="I991" s="33">
        <v>0.17499999999999999</v>
      </c>
      <c r="J991" s="32">
        <f t="shared" si="16"/>
        <v>148678.20000000001</v>
      </c>
      <c r="K991" s="3">
        <v>0.25900000000000001</v>
      </c>
      <c r="L991" s="2">
        <v>2</v>
      </c>
      <c r="M991" t="s">
        <v>9</v>
      </c>
      <c r="N991" t="s">
        <v>10</v>
      </c>
      <c r="O991" t="s">
        <v>10</v>
      </c>
      <c r="P991" t="s">
        <v>10</v>
      </c>
      <c r="Q991" t="s">
        <v>10</v>
      </c>
      <c r="T991" s="31" t="s">
        <v>1042</v>
      </c>
    </row>
    <row r="992" spans="1:20" x14ac:dyDescent="0.35">
      <c r="A992" s="34" t="s">
        <v>1041</v>
      </c>
      <c r="B992" s="2">
        <v>8</v>
      </c>
      <c r="C992" t="s">
        <v>1024</v>
      </c>
      <c r="E992" t="s">
        <v>39</v>
      </c>
      <c r="F992" t="s">
        <v>1040</v>
      </c>
      <c r="G992" t="s">
        <v>1039</v>
      </c>
      <c r="H992" s="32">
        <v>72600</v>
      </c>
      <c r="I992" s="33">
        <v>0.125</v>
      </c>
      <c r="J992" s="32">
        <f t="shared" si="16"/>
        <v>63525</v>
      </c>
      <c r="K992" s="3">
        <v>0.70299999999999996</v>
      </c>
      <c r="L992" s="2">
        <v>8</v>
      </c>
      <c r="M992" t="s">
        <v>9</v>
      </c>
      <c r="N992" t="s">
        <v>10</v>
      </c>
      <c r="O992" t="s">
        <v>10</v>
      </c>
      <c r="P992" t="s">
        <v>10</v>
      </c>
      <c r="Q992" t="s">
        <v>10</v>
      </c>
      <c r="T992" s="31" t="s">
        <v>1038</v>
      </c>
    </row>
    <row r="993" spans="1:20" x14ac:dyDescent="0.35">
      <c r="A993" s="34" t="s">
        <v>1037</v>
      </c>
      <c r="B993" s="2">
        <v>8</v>
      </c>
      <c r="C993" t="s">
        <v>1024</v>
      </c>
      <c r="E993" t="s">
        <v>39</v>
      </c>
      <c r="F993" t="s">
        <v>1036</v>
      </c>
      <c r="G993" t="s">
        <v>1035</v>
      </c>
      <c r="H993" s="32">
        <v>29900</v>
      </c>
      <c r="I993" s="33">
        <v>0.125</v>
      </c>
      <c r="J993" s="32">
        <f t="shared" si="16"/>
        <v>26162.5</v>
      </c>
      <c r="K993" s="3">
        <v>0.38700000000000001</v>
      </c>
      <c r="L993" s="2">
        <v>8</v>
      </c>
      <c r="M993" t="s">
        <v>9</v>
      </c>
      <c r="N993" t="s">
        <v>10</v>
      </c>
      <c r="O993" t="s">
        <v>10</v>
      </c>
      <c r="P993" t="s">
        <v>10</v>
      </c>
      <c r="Q993" t="s">
        <v>10</v>
      </c>
      <c r="T993" s="31" t="s">
        <v>1034</v>
      </c>
    </row>
    <row r="994" spans="1:20" x14ac:dyDescent="0.35">
      <c r="A994" s="34" t="s">
        <v>1033</v>
      </c>
      <c r="B994" s="2">
        <v>8</v>
      </c>
      <c r="C994" t="s">
        <v>1024</v>
      </c>
      <c r="E994" t="s">
        <v>39</v>
      </c>
      <c r="F994" t="s">
        <v>1032</v>
      </c>
      <c r="G994" t="s">
        <v>1031</v>
      </c>
      <c r="H994" s="32">
        <v>24900</v>
      </c>
      <c r="I994" s="33">
        <v>0.125</v>
      </c>
      <c r="J994" s="32">
        <f t="shared" si="16"/>
        <v>21787.5</v>
      </c>
      <c r="K994" s="3">
        <v>0.23699999999999999</v>
      </c>
      <c r="L994" s="2">
        <v>8</v>
      </c>
      <c r="M994" t="s">
        <v>9</v>
      </c>
      <c r="N994" t="s">
        <v>10</v>
      </c>
      <c r="O994" t="s">
        <v>10</v>
      </c>
      <c r="P994" t="s">
        <v>10</v>
      </c>
      <c r="Q994" t="s">
        <v>10</v>
      </c>
      <c r="T994" s="31" t="s">
        <v>1030</v>
      </c>
    </row>
    <row r="995" spans="1:20" x14ac:dyDescent="0.35">
      <c r="A995" s="34" t="s">
        <v>1029</v>
      </c>
      <c r="B995" s="2">
        <v>8</v>
      </c>
      <c r="C995" t="s">
        <v>1024</v>
      </c>
      <c r="E995" t="s">
        <v>39</v>
      </c>
      <c r="F995" t="s">
        <v>1028</v>
      </c>
      <c r="G995" t="s">
        <v>1027</v>
      </c>
      <c r="H995" s="32">
        <v>79100</v>
      </c>
      <c r="I995" s="33">
        <v>0.125</v>
      </c>
      <c r="J995" s="32">
        <f t="shared" si="16"/>
        <v>69212.5</v>
      </c>
      <c r="K995" s="3">
        <v>0.76600000000000001</v>
      </c>
      <c r="L995" s="2">
        <v>8</v>
      </c>
      <c r="M995" t="s">
        <v>9</v>
      </c>
      <c r="N995" t="s">
        <v>10</v>
      </c>
      <c r="O995" t="s">
        <v>10</v>
      </c>
      <c r="P995" t="s">
        <v>10</v>
      </c>
      <c r="Q995" t="s">
        <v>10</v>
      </c>
      <c r="T995" s="31" t="s">
        <v>1026</v>
      </c>
    </row>
    <row r="996" spans="1:20" ht="29" x14ac:dyDescent="0.35">
      <c r="A996" s="34" t="s">
        <v>1025</v>
      </c>
      <c r="B996" s="2">
        <v>8</v>
      </c>
      <c r="C996" t="s">
        <v>1024</v>
      </c>
      <c r="E996" t="s">
        <v>39</v>
      </c>
      <c r="F996" t="s">
        <v>1023</v>
      </c>
      <c r="G996" t="s">
        <v>1022</v>
      </c>
      <c r="H996" s="32">
        <v>10400</v>
      </c>
      <c r="I996" s="33">
        <v>0.125</v>
      </c>
      <c r="J996" s="32">
        <f t="shared" si="16"/>
        <v>9100</v>
      </c>
      <c r="K996" s="3">
        <v>0.14699999999999999</v>
      </c>
      <c r="L996" s="2">
        <v>7</v>
      </c>
      <c r="M996" t="s">
        <v>9</v>
      </c>
      <c r="N996" t="s">
        <v>10</v>
      </c>
      <c r="O996" t="s">
        <v>10</v>
      </c>
      <c r="P996" t="s">
        <v>10</v>
      </c>
      <c r="Q996" t="s">
        <v>10</v>
      </c>
      <c r="T996" s="31" t="s">
        <v>1021</v>
      </c>
    </row>
    <row r="997" spans="1:20" ht="29" x14ac:dyDescent="0.35">
      <c r="A997" s="34" t="s">
        <v>1020</v>
      </c>
      <c r="B997" s="2">
        <v>2</v>
      </c>
      <c r="C997" t="s">
        <v>1015</v>
      </c>
      <c r="E997" t="s">
        <v>39</v>
      </c>
      <c r="F997" t="s">
        <v>1019</v>
      </c>
      <c r="G997" t="s">
        <v>1018</v>
      </c>
      <c r="H997" s="32">
        <v>265732</v>
      </c>
      <c r="I997" s="33">
        <v>0.125</v>
      </c>
      <c r="J997" s="32">
        <f t="shared" si="16"/>
        <v>232515.5</v>
      </c>
      <c r="K997" s="3">
        <v>3.5419999999999998</v>
      </c>
      <c r="L997" s="2">
        <v>9</v>
      </c>
      <c r="M997" t="s">
        <v>9</v>
      </c>
      <c r="N997" t="s">
        <v>10</v>
      </c>
      <c r="O997" t="s">
        <v>10</v>
      </c>
      <c r="P997" t="s">
        <v>10</v>
      </c>
      <c r="Q997" t="s">
        <v>10</v>
      </c>
      <c r="T997" s="31" t="s">
        <v>1017</v>
      </c>
    </row>
    <row r="998" spans="1:20" x14ac:dyDescent="0.35">
      <c r="A998" s="34" t="s">
        <v>1016</v>
      </c>
      <c r="B998" s="2">
        <v>2</v>
      </c>
      <c r="C998" t="s">
        <v>1015</v>
      </c>
      <c r="E998" t="s">
        <v>39</v>
      </c>
      <c r="F998" t="s">
        <v>1014</v>
      </c>
      <c r="G998" t="s">
        <v>1013</v>
      </c>
      <c r="H998" s="32">
        <v>205728</v>
      </c>
      <c r="I998" s="33">
        <v>0.125</v>
      </c>
      <c r="J998" s="32">
        <f t="shared" si="16"/>
        <v>180012</v>
      </c>
      <c r="K998" s="3">
        <v>2.423</v>
      </c>
      <c r="L998" s="2">
        <v>9</v>
      </c>
      <c r="M998" t="s">
        <v>9</v>
      </c>
      <c r="N998" t="s">
        <v>10</v>
      </c>
      <c r="O998" t="s">
        <v>10</v>
      </c>
      <c r="P998" t="s">
        <v>10</v>
      </c>
      <c r="Q998" t="s">
        <v>10</v>
      </c>
      <c r="T998" s="35" t="s">
        <v>1012</v>
      </c>
    </row>
    <row r="999" spans="1:20" x14ac:dyDescent="0.35">
      <c r="A999" s="34" t="s">
        <v>1011</v>
      </c>
      <c r="B999" s="2">
        <v>4</v>
      </c>
      <c r="C999" t="s">
        <v>1002</v>
      </c>
      <c r="E999" t="s">
        <v>39</v>
      </c>
      <c r="F999" t="s">
        <v>1010</v>
      </c>
      <c r="G999" t="s">
        <v>1009</v>
      </c>
      <c r="H999" s="32">
        <v>121622</v>
      </c>
      <c r="I999" s="33">
        <v>0.17499999999999999</v>
      </c>
      <c r="J999" s="32">
        <f t="shared" si="16"/>
        <v>100338.15</v>
      </c>
      <c r="K999" s="3">
        <v>1.8540000000000001</v>
      </c>
      <c r="L999" s="2">
        <v>9</v>
      </c>
      <c r="M999" t="s">
        <v>9</v>
      </c>
      <c r="N999" t="s">
        <v>10</v>
      </c>
      <c r="O999" t="s">
        <v>10</v>
      </c>
      <c r="P999" t="s">
        <v>10</v>
      </c>
      <c r="Q999" t="s">
        <v>10</v>
      </c>
      <c r="T999" s="31" t="s">
        <v>1008</v>
      </c>
    </row>
    <row r="1000" spans="1:20" x14ac:dyDescent="0.35">
      <c r="A1000" s="34" t="s">
        <v>1007</v>
      </c>
      <c r="B1000" s="2">
        <v>4</v>
      </c>
      <c r="C1000" t="s">
        <v>1002</v>
      </c>
      <c r="E1000" t="s">
        <v>39</v>
      </c>
      <c r="F1000" t="s">
        <v>1006</v>
      </c>
      <c r="G1000" t="s">
        <v>1005</v>
      </c>
      <c r="H1000" s="32">
        <v>198000</v>
      </c>
      <c r="I1000" s="33">
        <v>0.17499999999999999</v>
      </c>
      <c r="J1000" s="32">
        <f t="shared" si="16"/>
        <v>163350</v>
      </c>
      <c r="K1000" s="3">
        <v>3.052</v>
      </c>
      <c r="L1000" s="2">
        <v>8</v>
      </c>
      <c r="M1000" t="s">
        <v>9</v>
      </c>
      <c r="N1000" t="s">
        <v>9</v>
      </c>
      <c r="O1000" t="s">
        <v>10</v>
      </c>
      <c r="P1000" t="s">
        <v>10</v>
      </c>
      <c r="Q1000" t="s">
        <v>10</v>
      </c>
      <c r="T1000" s="31" t="s">
        <v>1004</v>
      </c>
    </row>
    <row r="1001" spans="1:20" x14ac:dyDescent="0.35">
      <c r="A1001" s="34" t="s">
        <v>1003</v>
      </c>
      <c r="B1001" s="2">
        <v>4</v>
      </c>
      <c r="C1001" t="s">
        <v>1002</v>
      </c>
      <c r="E1001" t="s">
        <v>39</v>
      </c>
      <c r="F1001" t="s">
        <v>1001</v>
      </c>
      <c r="G1001" t="s">
        <v>1000</v>
      </c>
      <c r="H1001" s="32">
        <v>284361</v>
      </c>
      <c r="I1001" s="33">
        <v>0.17499999999999999</v>
      </c>
      <c r="J1001" s="32">
        <f t="shared" si="16"/>
        <v>234597.82500000001</v>
      </c>
      <c r="K1001" s="3">
        <v>1.619</v>
      </c>
      <c r="L1001" s="2">
        <v>6</v>
      </c>
      <c r="M1001" t="s">
        <v>9</v>
      </c>
      <c r="N1001" t="s">
        <v>10</v>
      </c>
      <c r="O1001" t="s">
        <v>10</v>
      </c>
      <c r="P1001" t="s">
        <v>10</v>
      </c>
      <c r="Q1001" t="s">
        <v>10</v>
      </c>
      <c r="T1001" s="31" t="s">
        <v>999</v>
      </c>
    </row>
    <row r="1002" spans="1:20" x14ac:dyDescent="0.35">
      <c r="A1002" s="34" t="s">
        <v>998</v>
      </c>
      <c r="B1002" s="2">
        <v>10</v>
      </c>
      <c r="C1002" t="s">
        <v>957</v>
      </c>
      <c r="E1002" t="s">
        <v>39</v>
      </c>
      <c r="F1002" t="s">
        <v>997</v>
      </c>
      <c r="G1002" t="s">
        <v>996</v>
      </c>
      <c r="H1002" s="32">
        <v>58661</v>
      </c>
      <c r="I1002" s="33">
        <v>0.125</v>
      </c>
      <c r="J1002" s="32">
        <f t="shared" si="16"/>
        <v>51328.375</v>
      </c>
      <c r="K1002" s="3">
        <v>0.5</v>
      </c>
      <c r="L1002" s="2">
        <v>10</v>
      </c>
      <c r="M1002" t="s">
        <v>9</v>
      </c>
      <c r="N1002" t="s">
        <v>10</v>
      </c>
      <c r="O1002" t="s">
        <v>10</v>
      </c>
      <c r="P1002" t="s">
        <v>10</v>
      </c>
      <c r="Q1002" t="s">
        <v>10</v>
      </c>
      <c r="S1002" s="2" t="s">
        <v>187</v>
      </c>
      <c r="T1002" s="31" t="s">
        <v>995</v>
      </c>
    </row>
    <row r="1003" spans="1:20" x14ac:dyDescent="0.35">
      <c r="A1003" s="34" t="s">
        <v>994</v>
      </c>
      <c r="B1003" s="2">
        <v>10</v>
      </c>
      <c r="C1003" t="s">
        <v>957</v>
      </c>
      <c r="E1003" t="s">
        <v>39</v>
      </c>
      <c r="F1003" t="s">
        <v>993</v>
      </c>
      <c r="G1003" t="s">
        <v>992</v>
      </c>
      <c r="H1003" s="32">
        <v>16135</v>
      </c>
      <c r="I1003" s="33">
        <v>0.125</v>
      </c>
      <c r="J1003" s="32">
        <f t="shared" si="16"/>
        <v>14118.125</v>
      </c>
      <c r="K1003" s="3">
        <v>0.14899999999999999</v>
      </c>
      <c r="L1003" s="2">
        <v>10</v>
      </c>
      <c r="M1003" t="s">
        <v>9</v>
      </c>
      <c r="N1003" t="s">
        <v>10</v>
      </c>
      <c r="O1003" t="s">
        <v>10</v>
      </c>
      <c r="P1003" t="s">
        <v>10</v>
      </c>
      <c r="Q1003" t="s">
        <v>10</v>
      </c>
      <c r="S1003" s="2" t="s">
        <v>158</v>
      </c>
      <c r="T1003" s="31" t="s">
        <v>991</v>
      </c>
    </row>
    <row r="1004" spans="1:20" x14ac:dyDescent="0.35">
      <c r="A1004" s="34" t="s">
        <v>990</v>
      </c>
      <c r="B1004" s="2">
        <v>10</v>
      </c>
      <c r="C1004" t="s">
        <v>957</v>
      </c>
      <c r="E1004" t="s">
        <v>39</v>
      </c>
      <c r="F1004" t="s">
        <v>989</v>
      </c>
      <c r="G1004" t="s">
        <v>988</v>
      </c>
      <c r="H1004" s="32">
        <v>12928</v>
      </c>
      <c r="I1004" s="33">
        <v>0.125</v>
      </c>
      <c r="J1004" s="32">
        <f t="shared" si="16"/>
        <v>11312</v>
      </c>
      <c r="K1004" s="3">
        <v>0.19600000000000001</v>
      </c>
      <c r="L1004" s="2">
        <v>10</v>
      </c>
      <c r="M1004" t="s">
        <v>9</v>
      </c>
      <c r="N1004" t="s">
        <v>10</v>
      </c>
      <c r="O1004" t="s">
        <v>10</v>
      </c>
      <c r="P1004" t="s">
        <v>10</v>
      </c>
      <c r="Q1004" t="s">
        <v>10</v>
      </c>
      <c r="S1004" s="2" t="s">
        <v>135</v>
      </c>
      <c r="T1004" s="31" t="s">
        <v>987</v>
      </c>
    </row>
    <row r="1005" spans="1:20" x14ac:dyDescent="0.35">
      <c r="A1005" s="34" t="s">
        <v>986</v>
      </c>
      <c r="B1005" s="2">
        <v>10</v>
      </c>
      <c r="C1005" t="s">
        <v>957</v>
      </c>
      <c r="E1005" t="s">
        <v>39</v>
      </c>
      <c r="F1005" t="s">
        <v>985</v>
      </c>
      <c r="G1005" t="s">
        <v>984</v>
      </c>
      <c r="H1005" s="32">
        <v>221695</v>
      </c>
      <c r="I1005" s="33">
        <v>0.125</v>
      </c>
      <c r="J1005" s="32">
        <f t="shared" si="16"/>
        <v>193983.125</v>
      </c>
      <c r="K1005" s="3">
        <v>2.0880000000000001</v>
      </c>
      <c r="L1005" s="2">
        <v>9</v>
      </c>
      <c r="M1005" t="s">
        <v>9</v>
      </c>
      <c r="N1005" t="s">
        <v>10</v>
      </c>
      <c r="O1005" t="s">
        <v>10</v>
      </c>
      <c r="P1005" t="s">
        <v>10</v>
      </c>
      <c r="Q1005" t="s">
        <v>10</v>
      </c>
      <c r="T1005" s="31" t="s">
        <v>983</v>
      </c>
    </row>
    <row r="1006" spans="1:20" x14ac:dyDescent="0.35">
      <c r="A1006" s="34" t="s">
        <v>982</v>
      </c>
      <c r="B1006" s="2">
        <v>10</v>
      </c>
      <c r="C1006" t="s">
        <v>957</v>
      </c>
      <c r="E1006" t="s">
        <v>39</v>
      </c>
      <c r="F1006" t="s">
        <v>981</v>
      </c>
      <c r="G1006" t="s">
        <v>980</v>
      </c>
      <c r="H1006" s="32">
        <v>91415</v>
      </c>
      <c r="I1006" s="33">
        <v>0.125</v>
      </c>
      <c r="J1006" s="32">
        <f t="shared" si="16"/>
        <v>79988.125</v>
      </c>
      <c r="K1006" s="3">
        <v>1.2749999999999999</v>
      </c>
      <c r="L1006" s="2">
        <v>9</v>
      </c>
      <c r="M1006" t="s">
        <v>9</v>
      </c>
      <c r="N1006" t="s">
        <v>10</v>
      </c>
      <c r="O1006" t="s">
        <v>10</v>
      </c>
      <c r="P1006" t="s">
        <v>10</v>
      </c>
      <c r="T1006" s="31" t="s">
        <v>979</v>
      </c>
    </row>
    <row r="1007" spans="1:20" x14ac:dyDescent="0.35">
      <c r="A1007" s="34" t="s">
        <v>978</v>
      </c>
      <c r="B1007" s="2">
        <v>10</v>
      </c>
      <c r="C1007" t="s">
        <v>957</v>
      </c>
      <c r="E1007" t="s">
        <v>39</v>
      </c>
      <c r="F1007" t="s">
        <v>977</v>
      </c>
      <c r="G1007" t="s">
        <v>976</v>
      </c>
      <c r="H1007" s="32">
        <v>62418</v>
      </c>
      <c r="I1007" s="33">
        <v>0.125</v>
      </c>
      <c r="J1007" s="32">
        <f t="shared" si="16"/>
        <v>54615.75</v>
      </c>
      <c r="K1007" s="3">
        <v>0.78900000000000003</v>
      </c>
      <c r="L1007" s="2">
        <v>9</v>
      </c>
      <c r="M1007" t="s">
        <v>9</v>
      </c>
      <c r="N1007" t="s">
        <v>10</v>
      </c>
      <c r="O1007" t="s">
        <v>10</v>
      </c>
      <c r="P1007" t="s">
        <v>10</v>
      </c>
      <c r="Q1007" t="s">
        <v>10</v>
      </c>
      <c r="T1007" s="31" t="s">
        <v>975</v>
      </c>
    </row>
    <row r="1008" spans="1:20" x14ac:dyDescent="0.35">
      <c r="A1008" s="34" t="s">
        <v>974</v>
      </c>
      <c r="B1008" s="2">
        <v>10</v>
      </c>
      <c r="C1008" t="s">
        <v>957</v>
      </c>
      <c r="E1008" t="s">
        <v>39</v>
      </c>
      <c r="F1008" t="s">
        <v>973</v>
      </c>
      <c r="G1008" t="s">
        <v>972</v>
      </c>
      <c r="H1008" s="32">
        <v>58782</v>
      </c>
      <c r="I1008" s="33">
        <v>0.125</v>
      </c>
      <c r="J1008" s="32">
        <f t="shared" si="16"/>
        <v>51434.25</v>
      </c>
      <c r="K1008" s="3">
        <v>0.751</v>
      </c>
      <c r="L1008" s="2">
        <v>9</v>
      </c>
      <c r="M1008" t="s">
        <v>9</v>
      </c>
      <c r="N1008" t="s">
        <v>10</v>
      </c>
      <c r="O1008" t="s">
        <v>10</v>
      </c>
      <c r="P1008" t="s">
        <v>10</v>
      </c>
      <c r="Q1008" t="s">
        <v>10</v>
      </c>
      <c r="T1008" s="31" t="s">
        <v>971</v>
      </c>
    </row>
    <row r="1009" spans="1:20" x14ac:dyDescent="0.35">
      <c r="A1009" s="34" t="s">
        <v>970</v>
      </c>
      <c r="B1009" s="2">
        <v>10</v>
      </c>
      <c r="C1009" t="s">
        <v>957</v>
      </c>
      <c r="E1009" t="s">
        <v>39</v>
      </c>
      <c r="F1009" t="s">
        <v>969</v>
      </c>
      <c r="G1009" t="s">
        <v>968</v>
      </c>
      <c r="H1009" s="32">
        <v>10660</v>
      </c>
      <c r="I1009" s="33">
        <v>0.125</v>
      </c>
      <c r="J1009" s="32">
        <f t="shared" si="16"/>
        <v>9327.5</v>
      </c>
      <c r="K1009" s="3">
        <v>0.18</v>
      </c>
      <c r="L1009" s="2">
        <v>9</v>
      </c>
      <c r="M1009" t="s">
        <v>9</v>
      </c>
      <c r="N1009" t="s">
        <v>10</v>
      </c>
      <c r="O1009" t="s">
        <v>10</v>
      </c>
      <c r="P1009" t="s">
        <v>10</v>
      </c>
      <c r="Q1009" t="s">
        <v>10</v>
      </c>
      <c r="T1009" s="31" t="s">
        <v>967</v>
      </c>
    </row>
    <row r="1010" spans="1:20" x14ac:dyDescent="0.35">
      <c r="A1010" s="34" t="s">
        <v>966</v>
      </c>
      <c r="B1010" s="2">
        <v>10</v>
      </c>
      <c r="C1010" t="s">
        <v>957</v>
      </c>
      <c r="E1010" t="s">
        <v>39</v>
      </c>
      <c r="F1010" t="s">
        <v>965</v>
      </c>
      <c r="G1010" t="s">
        <v>964</v>
      </c>
      <c r="H1010" s="32">
        <v>312750</v>
      </c>
      <c r="I1010" s="33">
        <v>0.125</v>
      </c>
      <c r="J1010" s="32">
        <f t="shared" si="16"/>
        <v>273656.25</v>
      </c>
      <c r="K1010" s="3">
        <v>3.1589999999999998</v>
      </c>
      <c r="L1010" s="2">
        <v>6</v>
      </c>
      <c r="M1010" t="s">
        <v>9</v>
      </c>
      <c r="N1010" t="s">
        <v>10</v>
      </c>
      <c r="O1010" t="s">
        <v>10</v>
      </c>
      <c r="P1010" t="s">
        <v>10</v>
      </c>
      <c r="Q1010" t="s">
        <v>10</v>
      </c>
      <c r="T1010" s="31" t="s">
        <v>963</v>
      </c>
    </row>
    <row r="1011" spans="1:20" x14ac:dyDescent="0.35">
      <c r="A1011" s="34" t="s">
        <v>962</v>
      </c>
      <c r="B1011" s="2">
        <v>10</v>
      </c>
      <c r="C1011" t="s">
        <v>957</v>
      </c>
      <c r="E1011" t="s">
        <v>39</v>
      </c>
      <c r="F1011" t="s">
        <v>961</v>
      </c>
      <c r="G1011" t="s">
        <v>960</v>
      </c>
      <c r="H1011" s="32">
        <v>155125</v>
      </c>
      <c r="I1011" s="33">
        <v>0.125</v>
      </c>
      <c r="J1011" s="32">
        <f t="shared" si="16"/>
        <v>135734.375</v>
      </c>
      <c r="K1011" s="3">
        <v>1.7</v>
      </c>
      <c r="L1011" s="2">
        <v>5</v>
      </c>
      <c r="M1011" t="s">
        <v>9</v>
      </c>
      <c r="N1011" t="s">
        <v>10</v>
      </c>
      <c r="O1011" t="s">
        <v>10</v>
      </c>
      <c r="P1011" t="s">
        <v>10</v>
      </c>
      <c r="Q1011" t="s">
        <v>10</v>
      </c>
      <c r="T1011" s="31" t="s">
        <v>959</v>
      </c>
    </row>
    <row r="1012" spans="1:20" ht="29" x14ac:dyDescent="0.35">
      <c r="A1012" s="34" t="s">
        <v>958</v>
      </c>
      <c r="B1012" s="2">
        <v>10</v>
      </c>
      <c r="C1012" t="s">
        <v>957</v>
      </c>
      <c r="E1012" t="s">
        <v>39</v>
      </c>
      <c r="F1012" t="s">
        <v>956</v>
      </c>
      <c r="G1012" t="s">
        <v>955</v>
      </c>
      <c r="H1012" s="32">
        <v>61913</v>
      </c>
      <c r="I1012" s="33">
        <v>0.125</v>
      </c>
      <c r="J1012" s="32">
        <f t="shared" si="16"/>
        <v>54173.875</v>
      </c>
      <c r="K1012" s="3">
        <v>2.875</v>
      </c>
      <c r="L1012" s="2">
        <v>4</v>
      </c>
      <c r="M1012" t="s">
        <v>10</v>
      </c>
      <c r="N1012" t="s">
        <v>9</v>
      </c>
      <c r="O1012" t="s">
        <v>10</v>
      </c>
      <c r="P1012" t="s">
        <v>10</v>
      </c>
      <c r="Q1012" t="s">
        <v>10</v>
      </c>
      <c r="T1012" s="31" t="s">
        <v>954</v>
      </c>
    </row>
    <row r="1013" spans="1:20" x14ac:dyDescent="0.35">
      <c r="A1013" s="34" t="s">
        <v>953</v>
      </c>
      <c r="B1013" s="2">
        <v>7</v>
      </c>
      <c r="C1013" t="s">
        <v>936</v>
      </c>
      <c r="E1013" t="s">
        <v>39</v>
      </c>
      <c r="F1013" t="s">
        <v>952</v>
      </c>
      <c r="G1013" t="s">
        <v>951</v>
      </c>
      <c r="H1013" s="32">
        <v>124200</v>
      </c>
      <c r="I1013" s="33">
        <v>0.17499999999999999</v>
      </c>
      <c r="J1013" s="32">
        <f t="shared" si="16"/>
        <v>102465</v>
      </c>
      <c r="K1013" s="3">
        <v>1.379</v>
      </c>
      <c r="L1013" s="2">
        <v>10</v>
      </c>
      <c r="M1013" t="s">
        <v>9</v>
      </c>
      <c r="N1013" t="s">
        <v>10</v>
      </c>
      <c r="O1013" t="s">
        <v>10</v>
      </c>
      <c r="P1013" t="s">
        <v>10</v>
      </c>
      <c r="Q1013" t="s">
        <v>10</v>
      </c>
      <c r="S1013" s="2" t="s">
        <v>163</v>
      </c>
      <c r="T1013" s="31" t="s">
        <v>950</v>
      </c>
    </row>
    <row r="1014" spans="1:20" x14ac:dyDescent="0.35">
      <c r="A1014" s="34" t="s">
        <v>949</v>
      </c>
      <c r="B1014" s="2">
        <v>7</v>
      </c>
      <c r="C1014" t="s">
        <v>936</v>
      </c>
      <c r="E1014" t="s">
        <v>39</v>
      </c>
      <c r="F1014" t="s">
        <v>948</v>
      </c>
      <c r="G1014" t="s">
        <v>947</v>
      </c>
      <c r="H1014" s="32">
        <v>126000</v>
      </c>
      <c r="I1014" s="33">
        <v>0.17499999999999999</v>
      </c>
      <c r="J1014" s="32">
        <f t="shared" si="16"/>
        <v>103950</v>
      </c>
      <c r="K1014" s="3">
        <v>1.3919999999999999</v>
      </c>
      <c r="L1014" s="2">
        <v>10</v>
      </c>
      <c r="M1014" t="s">
        <v>9</v>
      </c>
      <c r="N1014" t="s">
        <v>10</v>
      </c>
      <c r="O1014" t="s">
        <v>10</v>
      </c>
      <c r="P1014" t="s">
        <v>10</v>
      </c>
      <c r="Q1014" t="s">
        <v>10</v>
      </c>
      <c r="S1014" s="2" t="s">
        <v>187</v>
      </c>
      <c r="T1014" s="31" t="s">
        <v>946</v>
      </c>
    </row>
    <row r="1015" spans="1:20" x14ac:dyDescent="0.35">
      <c r="A1015" s="34" t="s">
        <v>945</v>
      </c>
      <c r="B1015" s="2">
        <v>7</v>
      </c>
      <c r="C1015" t="s">
        <v>936</v>
      </c>
      <c r="E1015" t="s">
        <v>39</v>
      </c>
      <c r="F1015" t="s">
        <v>944</v>
      </c>
      <c r="G1015" t="s">
        <v>943</v>
      </c>
      <c r="H1015" s="32">
        <v>295200</v>
      </c>
      <c r="I1015" s="33">
        <v>0.17499999999999999</v>
      </c>
      <c r="J1015" s="32">
        <f t="shared" si="16"/>
        <v>243540</v>
      </c>
      <c r="K1015" s="3">
        <v>3.2730000000000001</v>
      </c>
      <c r="L1015" s="2">
        <v>9</v>
      </c>
      <c r="M1015" t="s">
        <v>9</v>
      </c>
      <c r="N1015" t="s">
        <v>10</v>
      </c>
      <c r="O1015" t="s">
        <v>10</v>
      </c>
      <c r="P1015" t="s">
        <v>10</v>
      </c>
      <c r="Q1015" t="s">
        <v>10</v>
      </c>
      <c r="T1015" s="31" t="s">
        <v>942</v>
      </c>
    </row>
    <row r="1016" spans="1:20" x14ac:dyDescent="0.35">
      <c r="A1016" s="34" t="s">
        <v>941</v>
      </c>
      <c r="B1016" s="2">
        <v>7</v>
      </c>
      <c r="C1016" t="s">
        <v>936</v>
      </c>
      <c r="E1016" t="s">
        <v>39</v>
      </c>
      <c r="F1016" t="s">
        <v>940</v>
      </c>
      <c r="G1016" t="s">
        <v>939</v>
      </c>
      <c r="H1016" s="32">
        <v>191700</v>
      </c>
      <c r="I1016" s="33">
        <v>0.17499999999999999</v>
      </c>
      <c r="J1016" s="32">
        <f t="shared" si="16"/>
        <v>158152.5</v>
      </c>
      <c r="K1016" s="3">
        <v>2.1280000000000001</v>
      </c>
      <c r="L1016" s="2">
        <v>8</v>
      </c>
      <c r="M1016" t="s">
        <v>9</v>
      </c>
      <c r="N1016" t="s">
        <v>10</v>
      </c>
      <c r="O1016" t="s">
        <v>10</v>
      </c>
      <c r="P1016" t="s">
        <v>10</v>
      </c>
      <c r="Q1016" t="s">
        <v>10</v>
      </c>
      <c r="T1016" s="31" t="s">
        <v>938</v>
      </c>
    </row>
    <row r="1017" spans="1:20" x14ac:dyDescent="0.35">
      <c r="A1017" s="34" t="s">
        <v>937</v>
      </c>
      <c r="B1017" s="2">
        <v>7</v>
      </c>
      <c r="C1017" t="s">
        <v>936</v>
      </c>
      <c r="E1017" t="s">
        <v>39</v>
      </c>
      <c r="F1017" t="s">
        <v>935</v>
      </c>
      <c r="G1017" t="s">
        <v>934</v>
      </c>
      <c r="H1017" s="32">
        <v>313200</v>
      </c>
      <c r="I1017" s="33">
        <v>0.17499999999999999</v>
      </c>
      <c r="J1017" s="32">
        <f t="shared" si="16"/>
        <v>258390</v>
      </c>
      <c r="K1017" s="3">
        <v>3.48</v>
      </c>
      <c r="L1017" s="2">
        <v>7</v>
      </c>
      <c r="M1017" t="s">
        <v>9</v>
      </c>
      <c r="N1017" t="s">
        <v>10</v>
      </c>
      <c r="O1017" t="s">
        <v>10</v>
      </c>
      <c r="P1017" t="s">
        <v>10</v>
      </c>
      <c r="Q1017" t="s">
        <v>10</v>
      </c>
      <c r="T1017" s="31" t="s">
        <v>933</v>
      </c>
    </row>
    <row r="1018" spans="1:20" x14ac:dyDescent="0.35">
      <c r="A1018" s="34" t="s">
        <v>932</v>
      </c>
      <c r="B1018" s="2">
        <v>3</v>
      </c>
      <c r="C1018" t="s">
        <v>923</v>
      </c>
      <c r="E1018" t="s">
        <v>39</v>
      </c>
      <c r="F1018" t="s">
        <v>931</v>
      </c>
      <c r="G1018" t="s">
        <v>930</v>
      </c>
      <c r="H1018" s="32">
        <v>144000</v>
      </c>
      <c r="I1018" s="33">
        <v>0.125</v>
      </c>
      <c r="J1018" s="32">
        <f t="shared" si="16"/>
        <v>126000</v>
      </c>
      <c r="K1018" s="3">
        <v>0.96099999999999997</v>
      </c>
      <c r="L1018" s="2">
        <v>9</v>
      </c>
      <c r="M1018" t="s">
        <v>9</v>
      </c>
      <c r="N1018" t="s">
        <v>10</v>
      </c>
      <c r="O1018" t="s">
        <v>10</v>
      </c>
      <c r="P1018" t="s">
        <v>10</v>
      </c>
      <c r="Q1018" t="s">
        <v>10</v>
      </c>
      <c r="T1018" s="31" t="s">
        <v>929</v>
      </c>
    </row>
    <row r="1019" spans="1:20" x14ac:dyDescent="0.35">
      <c r="A1019" s="34" t="s">
        <v>928</v>
      </c>
      <c r="B1019" s="2">
        <v>3</v>
      </c>
      <c r="C1019" t="s">
        <v>923</v>
      </c>
      <c r="E1019" t="s">
        <v>39</v>
      </c>
      <c r="F1019" t="s">
        <v>927</v>
      </c>
      <c r="G1019" t="s">
        <v>926</v>
      </c>
      <c r="H1019" s="32">
        <v>406500</v>
      </c>
      <c r="I1019" s="33">
        <v>0.125</v>
      </c>
      <c r="J1019" s="32">
        <f t="shared" si="16"/>
        <v>355687.5</v>
      </c>
      <c r="K1019" s="3">
        <v>2.64</v>
      </c>
      <c r="L1019" s="2">
        <v>8</v>
      </c>
      <c r="M1019" t="s">
        <v>9</v>
      </c>
      <c r="N1019" t="s">
        <v>10</v>
      </c>
      <c r="O1019" t="s">
        <v>10</v>
      </c>
      <c r="P1019" t="s">
        <v>10</v>
      </c>
      <c r="Q1019" t="s">
        <v>10</v>
      </c>
      <c r="T1019" s="31" t="s">
        <v>925</v>
      </c>
    </row>
    <row r="1020" spans="1:20" x14ac:dyDescent="0.35">
      <c r="A1020" s="34" t="s">
        <v>924</v>
      </c>
      <c r="B1020" s="2">
        <v>3</v>
      </c>
      <c r="C1020" t="s">
        <v>923</v>
      </c>
      <c r="E1020" t="s">
        <v>39</v>
      </c>
      <c r="F1020" t="s">
        <v>922</v>
      </c>
      <c r="G1020" t="s">
        <v>921</v>
      </c>
      <c r="H1020" s="32">
        <v>235500</v>
      </c>
      <c r="I1020" s="33">
        <v>0.125</v>
      </c>
      <c r="J1020" s="32">
        <f t="shared" si="16"/>
        <v>206062.5</v>
      </c>
      <c r="K1020" s="3">
        <v>1.5569999999999999</v>
      </c>
      <c r="L1020" s="2">
        <v>8</v>
      </c>
      <c r="M1020" t="s">
        <v>9</v>
      </c>
      <c r="N1020" t="s">
        <v>10</v>
      </c>
      <c r="O1020" t="s">
        <v>10</v>
      </c>
      <c r="P1020" t="s">
        <v>10</v>
      </c>
      <c r="Q1020" t="s">
        <v>10</v>
      </c>
      <c r="T1020" s="31" t="s">
        <v>920</v>
      </c>
    </row>
    <row r="1021" spans="1:20" x14ac:dyDescent="0.35">
      <c r="A1021" s="34" t="s">
        <v>919</v>
      </c>
      <c r="B1021" s="2">
        <v>7</v>
      </c>
      <c r="C1021" t="s">
        <v>918</v>
      </c>
      <c r="E1021" t="s">
        <v>39</v>
      </c>
      <c r="F1021" t="s">
        <v>917</v>
      </c>
      <c r="G1021" t="s">
        <v>916</v>
      </c>
      <c r="H1021" s="32">
        <v>67200</v>
      </c>
      <c r="I1021" s="33">
        <v>0.2</v>
      </c>
      <c r="J1021" s="32">
        <f t="shared" ref="J1021:J1084" si="17">SUM(H1021-H1021*I1021)</f>
        <v>53760</v>
      </c>
      <c r="K1021" s="3">
        <v>0.253</v>
      </c>
      <c r="L1021" s="2">
        <v>10</v>
      </c>
      <c r="M1021" t="s">
        <v>9</v>
      </c>
      <c r="N1021" t="s">
        <v>10</v>
      </c>
      <c r="O1021" t="s">
        <v>10</v>
      </c>
      <c r="P1021" t="s">
        <v>10</v>
      </c>
      <c r="Q1021" t="s">
        <v>10</v>
      </c>
      <c r="S1021" s="2" t="s">
        <v>145</v>
      </c>
      <c r="T1021" s="31" t="s">
        <v>915</v>
      </c>
    </row>
    <row r="1022" spans="1:20" x14ac:dyDescent="0.35">
      <c r="A1022" s="34" t="s">
        <v>914</v>
      </c>
      <c r="B1022" s="2">
        <v>10</v>
      </c>
      <c r="C1022" t="s">
        <v>893</v>
      </c>
      <c r="E1022" t="s">
        <v>39</v>
      </c>
      <c r="F1022" t="s">
        <v>913</v>
      </c>
      <c r="G1022" t="s">
        <v>912</v>
      </c>
      <c r="H1022" s="32">
        <v>65644.320000000007</v>
      </c>
      <c r="I1022" s="33">
        <v>0.125</v>
      </c>
      <c r="J1022" s="32">
        <f t="shared" si="17"/>
        <v>57438.780000000006</v>
      </c>
      <c r="K1022" s="3">
        <v>0.60299999999999998</v>
      </c>
      <c r="L1022" s="2">
        <v>10</v>
      </c>
      <c r="M1022" t="s">
        <v>9</v>
      </c>
      <c r="N1022" t="s">
        <v>10</v>
      </c>
      <c r="O1022" t="s">
        <v>10</v>
      </c>
      <c r="P1022" t="s">
        <v>10</v>
      </c>
      <c r="Q1022" t="s">
        <v>10</v>
      </c>
      <c r="S1022" s="2" t="s">
        <v>145</v>
      </c>
      <c r="T1022" s="31" t="s">
        <v>911</v>
      </c>
    </row>
    <row r="1023" spans="1:20" x14ac:dyDescent="0.35">
      <c r="A1023" s="34" t="s">
        <v>910</v>
      </c>
      <c r="B1023" s="2">
        <v>10</v>
      </c>
      <c r="C1023" t="s">
        <v>893</v>
      </c>
      <c r="E1023" t="s">
        <v>39</v>
      </c>
      <c r="F1023" t="s">
        <v>909</v>
      </c>
      <c r="G1023" t="s">
        <v>908</v>
      </c>
      <c r="H1023" s="32">
        <v>294756</v>
      </c>
      <c r="I1023" s="33">
        <v>0.125</v>
      </c>
      <c r="J1023" s="32">
        <f t="shared" si="17"/>
        <v>257911.5</v>
      </c>
      <c r="K1023" s="3">
        <v>2.5230000000000001</v>
      </c>
      <c r="L1023" s="2">
        <v>10</v>
      </c>
      <c r="M1023" t="s">
        <v>9</v>
      </c>
      <c r="O1023" t="s">
        <v>10</v>
      </c>
      <c r="P1023" t="s">
        <v>10</v>
      </c>
      <c r="Q1023" t="s">
        <v>10</v>
      </c>
      <c r="S1023" s="2" t="s">
        <v>408</v>
      </c>
      <c r="T1023" s="31" t="s">
        <v>907</v>
      </c>
    </row>
    <row r="1024" spans="1:20" x14ac:dyDescent="0.35">
      <c r="A1024" s="34" t="s">
        <v>906</v>
      </c>
      <c r="B1024" s="2">
        <v>10</v>
      </c>
      <c r="C1024" t="s">
        <v>893</v>
      </c>
      <c r="E1024" t="s">
        <v>39</v>
      </c>
      <c r="F1024" t="s">
        <v>905</v>
      </c>
      <c r="G1024" t="s">
        <v>904</v>
      </c>
      <c r="H1024" s="32">
        <v>4459.62</v>
      </c>
      <c r="I1024" s="33">
        <v>0.125</v>
      </c>
      <c r="J1024" s="32">
        <f t="shared" si="17"/>
        <v>3902.1675</v>
      </c>
      <c r="K1024" s="3">
        <v>0.44600000000000001</v>
      </c>
      <c r="L1024" s="2">
        <v>10</v>
      </c>
      <c r="M1024" t="s">
        <v>9</v>
      </c>
      <c r="N1024" t="s">
        <v>10</v>
      </c>
      <c r="O1024" t="s">
        <v>10</v>
      </c>
      <c r="P1024" t="s">
        <v>10</v>
      </c>
      <c r="Q1024" t="s">
        <v>10</v>
      </c>
      <c r="S1024" s="2" t="s">
        <v>163</v>
      </c>
      <c r="T1024" s="31" t="s">
        <v>903</v>
      </c>
    </row>
    <row r="1025" spans="1:20" x14ac:dyDescent="0.35">
      <c r="A1025" s="34" t="s">
        <v>902</v>
      </c>
      <c r="B1025" s="2">
        <v>10</v>
      </c>
      <c r="C1025" t="s">
        <v>893</v>
      </c>
      <c r="E1025" t="s">
        <v>39</v>
      </c>
      <c r="F1025" t="s">
        <v>901</v>
      </c>
      <c r="G1025" t="s">
        <v>900</v>
      </c>
      <c r="H1025" s="32">
        <v>272226</v>
      </c>
      <c r="I1025" s="33">
        <v>0.125</v>
      </c>
      <c r="J1025" s="32">
        <f t="shared" si="17"/>
        <v>238197.75</v>
      </c>
      <c r="K1025" s="3">
        <v>2.1539999999999999</v>
      </c>
      <c r="L1025" s="2">
        <v>10</v>
      </c>
      <c r="M1025" t="s">
        <v>9</v>
      </c>
      <c r="N1025" t="s">
        <v>10</v>
      </c>
      <c r="O1025" t="s">
        <v>10</v>
      </c>
      <c r="P1025" t="s">
        <v>10</v>
      </c>
      <c r="Q1025" t="s">
        <v>10</v>
      </c>
      <c r="S1025" s="2" t="s">
        <v>187</v>
      </c>
      <c r="T1025" s="31" t="s">
        <v>899</v>
      </c>
    </row>
    <row r="1026" spans="1:20" x14ac:dyDescent="0.35">
      <c r="A1026" s="34" t="s">
        <v>898</v>
      </c>
      <c r="B1026" s="2">
        <v>10</v>
      </c>
      <c r="C1026" t="s">
        <v>893</v>
      </c>
      <c r="E1026" t="s">
        <v>39</v>
      </c>
      <c r="F1026" t="s">
        <v>897</v>
      </c>
      <c r="G1026" t="s">
        <v>896</v>
      </c>
      <c r="H1026" s="32">
        <v>304225.74</v>
      </c>
      <c r="I1026" s="33">
        <v>0.125</v>
      </c>
      <c r="J1026" s="32">
        <f t="shared" si="17"/>
        <v>266197.52249999996</v>
      </c>
      <c r="K1026" s="3">
        <v>3.4359999999999999</v>
      </c>
      <c r="L1026" s="2">
        <v>10</v>
      </c>
      <c r="M1026" t="s">
        <v>9</v>
      </c>
      <c r="N1026" t="s">
        <v>10</v>
      </c>
      <c r="O1026" t="s">
        <v>10</v>
      </c>
      <c r="P1026" t="s">
        <v>10</v>
      </c>
      <c r="Q1026" t="s">
        <v>10</v>
      </c>
      <c r="S1026" s="2" t="s">
        <v>135</v>
      </c>
      <c r="T1026" s="31" t="s">
        <v>895</v>
      </c>
    </row>
    <row r="1027" spans="1:20" x14ac:dyDescent="0.35">
      <c r="A1027" s="34" t="s">
        <v>894</v>
      </c>
      <c r="B1027" s="2">
        <v>10</v>
      </c>
      <c r="C1027" t="s">
        <v>893</v>
      </c>
      <c r="E1027" t="s">
        <v>39</v>
      </c>
      <c r="F1027" t="s">
        <v>892</v>
      </c>
      <c r="G1027" t="s">
        <v>891</v>
      </c>
      <c r="H1027" s="32">
        <v>226144.8</v>
      </c>
      <c r="I1027" s="33">
        <v>0.125</v>
      </c>
      <c r="J1027" s="32">
        <f t="shared" si="17"/>
        <v>197876.69999999998</v>
      </c>
      <c r="K1027" s="3">
        <v>1.895</v>
      </c>
      <c r="L1027" s="2">
        <v>9</v>
      </c>
      <c r="M1027" t="s">
        <v>9</v>
      </c>
      <c r="N1027" t="s">
        <v>10</v>
      </c>
      <c r="O1027" t="s">
        <v>10</v>
      </c>
      <c r="P1027" t="s">
        <v>10</v>
      </c>
      <c r="Q1027" t="s">
        <v>10</v>
      </c>
      <c r="T1027" s="31" t="s">
        <v>890</v>
      </c>
    </row>
    <row r="1028" spans="1:20" ht="29" x14ac:dyDescent="0.35">
      <c r="A1028" s="34" t="s">
        <v>889</v>
      </c>
      <c r="B1028" s="2">
        <v>2</v>
      </c>
      <c r="C1028" t="s">
        <v>872</v>
      </c>
      <c r="E1028" t="s">
        <v>39</v>
      </c>
      <c r="F1028" t="s">
        <v>888</v>
      </c>
      <c r="G1028" t="s">
        <v>887</v>
      </c>
      <c r="H1028" s="32">
        <v>270985</v>
      </c>
      <c r="I1028" s="33">
        <v>0.15</v>
      </c>
      <c r="J1028" s="32">
        <f t="shared" si="17"/>
        <v>230337.25</v>
      </c>
      <c r="K1028" s="3">
        <v>2.8839999999999999</v>
      </c>
      <c r="L1028" s="2">
        <v>9</v>
      </c>
      <c r="M1028" t="s">
        <v>9</v>
      </c>
      <c r="N1028" t="s">
        <v>10</v>
      </c>
      <c r="O1028" t="s">
        <v>10</v>
      </c>
      <c r="P1028" t="s">
        <v>10</v>
      </c>
      <c r="Q1028" t="s">
        <v>10</v>
      </c>
      <c r="T1028" s="31" t="s">
        <v>886</v>
      </c>
    </row>
    <row r="1029" spans="1:20" x14ac:dyDescent="0.35">
      <c r="A1029" s="34" t="s">
        <v>885</v>
      </c>
      <c r="B1029" s="2">
        <v>2</v>
      </c>
      <c r="C1029" t="s">
        <v>872</v>
      </c>
      <c r="E1029" t="s">
        <v>39</v>
      </c>
      <c r="F1029" t="s">
        <v>884</v>
      </c>
      <c r="G1029" t="s">
        <v>883</v>
      </c>
      <c r="H1029" s="32">
        <v>398520</v>
      </c>
      <c r="I1029" s="33">
        <v>0.15</v>
      </c>
      <c r="J1029" s="32">
        <f t="shared" si="17"/>
        <v>338742</v>
      </c>
      <c r="K1029" s="3">
        <v>4.6239999999999997</v>
      </c>
      <c r="L1029" s="2">
        <v>9</v>
      </c>
      <c r="M1029" t="s">
        <v>9</v>
      </c>
      <c r="N1029" t="s">
        <v>10</v>
      </c>
      <c r="O1029" t="s">
        <v>10</v>
      </c>
      <c r="P1029" t="s">
        <v>10</v>
      </c>
      <c r="Q1029" t="s">
        <v>10</v>
      </c>
      <c r="T1029" s="31" t="s">
        <v>882</v>
      </c>
    </row>
    <row r="1030" spans="1:20" x14ac:dyDescent="0.35">
      <c r="A1030" s="34" t="s">
        <v>881</v>
      </c>
      <c r="B1030" s="2">
        <v>2</v>
      </c>
      <c r="C1030" t="s">
        <v>872</v>
      </c>
      <c r="E1030" t="s">
        <v>39</v>
      </c>
      <c r="F1030" t="s">
        <v>880</v>
      </c>
      <c r="G1030" t="s">
        <v>879</v>
      </c>
      <c r="H1030" s="32">
        <v>131220</v>
      </c>
      <c r="I1030" s="33">
        <v>0.15</v>
      </c>
      <c r="J1030" s="32">
        <f t="shared" si="17"/>
        <v>111537</v>
      </c>
      <c r="K1030" s="3">
        <v>1.3720000000000001</v>
      </c>
      <c r="L1030" s="2">
        <v>9</v>
      </c>
      <c r="M1030" t="s">
        <v>9</v>
      </c>
      <c r="N1030" t="s">
        <v>10</v>
      </c>
      <c r="O1030" t="s">
        <v>10</v>
      </c>
      <c r="P1030" t="s">
        <v>10</v>
      </c>
      <c r="Q1030" t="s">
        <v>10</v>
      </c>
      <c r="T1030" s="31" t="s">
        <v>878</v>
      </c>
    </row>
    <row r="1031" spans="1:20" x14ac:dyDescent="0.35">
      <c r="A1031" s="34" t="s">
        <v>877</v>
      </c>
      <c r="B1031" s="2">
        <v>2</v>
      </c>
      <c r="C1031" t="s">
        <v>872</v>
      </c>
      <c r="E1031" t="s">
        <v>39</v>
      </c>
      <c r="F1031" t="s">
        <v>876</v>
      </c>
      <c r="G1031" t="s">
        <v>875</v>
      </c>
      <c r="H1031" s="32">
        <v>301320</v>
      </c>
      <c r="I1031" s="33">
        <v>0.15</v>
      </c>
      <c r="J1031" s="32">
        <f t="shared" si="17"/>
        <v>256122</v>
      </c>
      <c r="K1031" s="3">
        <v>3.141</v>
      </c>
      <c r="L1031" s="2">
        <v>8</v>
      </c>
      <c r="M1031" t="s">
        <v>9</v>
      </c>
      <c r="N1031" t="s">
        <v>10</v>
      </c>
      <c r="O1031" t="s">
        <v>10</v>
      </c>
      <c r="P1031" t="s">
        <v>10</v>
      </c>
      <c r="Q1031" t="s">
        <v>10</v>
      </c>
      <c r="T1031" s="31" t="s">
        <v>874</v>
      </c>
    </row>
    <row r="1032" spans="1:20" ht="29" x14ac:dyDescent="0.35">
      <c r="A1032" s="34" t="s">
        <v>873</v>
      </c>
      <c r="B1032" s="2">
        <v>2</v>
      </c>
      <c r="C1032" t="s">
        <v>872</v>
      </c>
      <c r="E1032" t="s">
        <v>39</v>
      </c>
      <c r="F1032" t="s">
        <v>871</v>
      </c>
      <c r="G1032" t="s">
        <v>870</v>
      </c>
      <c r="H1032" s="32">
        <v>321840</v>
      </c>
      <c r="I1032" s="33">
        <v>0.15</v>
      </c>
      <c r="J1032" s="32">
        <f t="shared" si="17"/>
        <v>273564</v>
      </c>
      <c r="K1032" s="3">
        <v>2.6280000000000001</v>
      </c>
      <c r="L1032" s="2">
        <v>5</v>
      </c>
      <c r="M1032" t="s">
        <v>9</v>
      </c>
      <c r="N1032" t="s">
        <v>10</v>
      </c>
      <c r="O1032" t="s">
        <v>10</v>
      </c>
      <c r="P1032" t="s">
        <v>10</v>
      </c>
      <c r="Q1032" t="s">
        <v>10</v>
      </c>
      <c r="T1032" s="31" t="s">
        <v>869</v>
      </c>
    </row>
    <row r="1033" spans="1:20" x14ac:dyDescent="0.35">
      <c r="A1033" s="34" t="s">
        <v>868</v>
      </c>
      <c r="B1033" s="2">
        <v>4</v>
      </c>
      <c r="C1033" t="s">
        <v>795</v>
      </c>
      <c r="E1033" t="s">
        <v>39</v>
      </c>
      <c r="F1033" t="s">
        <v>867</v>
      </c>
      <c r="G1033" t="s">
        <v>866</v>
      </c>
      <c r="H1033" s="32">
        <v>73875</v>
      </c>
      <c r="I1033" s="33">
        <v>0.2</v>
      </c>
      <c r="J1033" s="32">
        <f t="shared" si="17"/>
        <v>59100</v>
      </c>
      <c r="K1033" s="3">
        <v>0.94</v>
      </c>
      <c r="L1033" s="2">
        <v>8</v>
      </c>
      <c r="M1033" t="s">
        <v>9</v>
      </c>
      <c r="N1033" t="s">
        <v>10</v>
      </c>
      <c r="O1033" t="s">
        <v>10</v>
      </c>
      <c r="P1033" t="s">
        <v>10</v>
      </c>
      <c r="Q1033" t="s">
        <v>10</v>
      </c>
      <c r="T1033" s="31" t="s">
        <v>865</v>
      </c>
    </row>
    <row r="1034" spans="1:20" x14ac:dyDescent="0.35">
      <c r="A1034" s="34" t="s">
        <v>864</v>
      </c>
      <c r="B1034" s="2">
        <v>4</v>
      </c>
      <c r="C1034" t="s">
        <v>795</v>
      </c>
      <c r="E1034" t="s">
        <v>39</v>
      </c>
      <c r="F1034" t="s">
        <v>863</v>
      </c>
      <c r="G1034" t="s">
        <v>862</v>
      </c>
      <c r="H1034" s="32">
        <v>69935</v>
      </c>
      <c r="I1034" s="33">
        <v>0.2</v>
      </c>
      <c r="J1034" s="32">
        <f t="shared" si="17"/>
        <v>55948</v>
      </c>
      <c r="K1034" s="3">
        <v>0.56200000000000006</v>
      </c>
      <c r="L1034" s="2">
        <v>7</v>
      </c>
      <c r="M1034" t="s">
        <v>9</v>
      </c>
      <c r="N1034" t="s">
        <v>10</v>
      </c>
      <c r="O1034" t="s">
        <v>10</v>
      </c>
      <c r="P1034" t="s">
        <v>10</v>
      </c>
      <c r="Q1034" t="s">
        <v>10</v>
      </c>
      <c r="T1034" s="31" t="s">
        <v>861</v>
      </c>
    </row>
    <row r="1035" spans="1:20" x14ac:dyDescent="0.35">
      <c r="A1035" s="34" t="s">
        <v>860</v>
      </c>
      <c r="B1035" s="2">
        <v>4</v>
      </c>
      <c r="C1035" t="s">
        <v>795</v>
      </c>
      <c r="E1035" t="s">
        <v>39</v>
      </c>
      <c r="F1035" t="s">
        <v>859</v>
      </c>
      <c r="G1035" t="s">
        <v>858</v>
      </c>
      <c r="H1035" s="32">
        <v>43568</v>
      </c>
      <c r="I1035" s="33">
        <v>0.2</v>
      </c>
      <c r="J1035" s="32">
        <f t="shared" si="17"/>
        <v>34854.400000000001</v>
      </c>
      <c r="K1035" s="3">
        <v>0.94699999999999995</v>
      </c>
      <c r="L1035" s="2">
        <v>7</v>
      </c>
      <c r="M1035" t="s">
        <v>9</v>
      </c>
      <c r="N1035" t="s">
        <v>10</v>
      </c>
      <c r="O1035" t="s">
        <v>10</v>
      </c>
      <c r="P1035" t="s">
        <v>10</v>
      </c>
      <c r="Q1035" t="s">
        <v>10</v>
      </c>
      <c r="T1035" s="31" t="s">
        <v>857</v>
      </c>
    </row>
    <row r="1036" spans="1:20" x14ac:dyDescent="0.35">
      <c r="A1036" s="34" t="s">
        <v>856</v>
      </c>
      <c r="B1036" s="2">
        <v>4</v>
      </c>
      <c r="C1036" t="s">
        <v>795</v>
      </c>
      <c r="E1036" t="s">
        <v>39</v>
      </c>
      <c r="F1036" t="s">
        <v>855</v>
      </c>
      <c r="G1036" t="s">
        <v>854</v>
      </c>
      <c r="H1036" s="32">
        <v>73875</v>
      </c>
      <c r="I1036" s="33">
        <v>0.2</v>
      </c>
      <c r="J1036" s="32">
        <f t="shared" si="17"/>
        <v>59100</v>
      </c>
      <c r="K1036" s="3">
        <v>1.335</v>
      </c>
      <c r="L1036" s="2">
        <v>6</v>
      </c>
      <c r="M1036" t="s">
        <v>9</v>
      </c>
      <c r="N1036" t="s">
        <v>10</v>
      </c>
      <c r="O1036" t="s">
        <v>10</v>
      </c>
      <c r="P1036" t="s">
        <v>10</v>
      </c>
      <c r="Q1036" t="s">
        <v>10</v>
      </c>
      <c r="T1036" s="31" t="s">
        <v>853</v>
      </c>
    </row>
    <row r="1037" spans="1:20" x14ac:dyDescent="0.35">
      <c r="A1037" s="34" t="s">
        <v>852</v>
      </c>
      <c r="B1037" s="2">
        <v>4</v>
      </c>
      <c r="C1037" t="s">
        <v>795</v>
      </c>
      <c r="E1037" t="s">
        <v>39</v>
      </c>
      <c r="F1037" t="s">
        <v>851</v>
      </c>
      <c r="G1037" t="s">
        <v>850</v>
      </c>
      <c r="H1037" s="32">
        <v>55000</v>
      </c>
      <c r="I1037" s="33">
        <v>0.2</v>
      </c>
      <c r="J1037" s="32">
        <f t="shared" si="17"/>
        <v>44000</v>
      </c>
      <c r="K1037" s="3">
        <v>0.623</v>
      </c>
      <c r="L1037" s="2">
        <v>6</v>
      </c>
      <c r="M1037" t="s">
        <v>9</v>
      </c>
      <c r="N1037" t="s">
        <v>10</v>
      </c>
      <c r="O1037" t="s">
        <v>10</v>
      </c>
      <c r="P1037" t="s">
        <v>10</v>
      </c>
      <c r="Q1037" t="s">
        <v>10</v>
      </c>
      <c r="T1037" s="31" t="s">
        <v>849</v>
      </c>
    </row>
    <row r="1038" spans="1:20" x14ac:dyDescent="0.35">
      <c r="A1038" s="34" t="s">
        <v>848</v>
      </c>
      <c r="B1038" s="2">
        <v>4</v>
      </c>
      <c r="C1038" t="s">
        <v>795</v>
      </c>
      <c r="E1038" t="s">
        <v>39</v>
      </c>
      <c r="F1038" t="s">
        <v>847</v>
      </c>
      <c r="G1038" t="s">
        <v>846</v>
      </c>
      <c r="H1038" s="32">
        <v>36250</v>
      </c>
      <c r="I1038" s="33">
        <v>0.2</v>
      </c>
      <c r="J1038" s="32">
        <f t="shared" si="17"/>
        <v>29000</v>
      </c>
      <c r="K1038" s="3">
        <v>0.504</v>
      </c>
      <c r="L1038" s="2">
        <v>6</v>
      </c>
      <c r="M1038" t="s">
        <v>9</v>
      </c>
      <c r="N1038" t="s">
        <v>10</v>
      </c>
      <c r="O1038" t="s">
        <v>10</v>
      </c>
      <c r="P1038" t="s">
        <v>10</v>
      </c>
      <c r="Q1038" t="s">
        <v>10</v>
      </c>
      <c r="T1038" s="31" t="s">
        <v>845</v>
      </c>
    </row>
    <row r="1039" spans="1:20" x14ac:dyDescent="0.35">
      <c r="A1039" s="34" t="s">
        <v>844</v>
      </c>
      <c r="B1039" s="2">
        <v>4</v>
      </c>
      <c r="C1039" t="s">
        <v>795</v>
      </c>
      <c r="E1039" t="s">
        <v>39</v>
      </c>
      <c r="F1039" t="s">
        <v>843</v>
      </c>
      <c r="G1039" t="s">
        <v>842</v>
      </c>
      <c r="H1039" s="32">
        <v>35500</v>
      </c>
      <c r="I1039" s="33">
        <v>0.2</v>
      </c>
      <c r="J1039" s="32">
        <f t="shared" si="17"/>
        <v>28400</v>
      </c>
      <c r="K1039" s="3">
        <v>0.40200000000000002</v>
      </c>
      <c r="L1039" s="2">
        <v>6</v>
      </c>
      <c r="M1039" t="s">
        <v>9</v>
      </c>
      <c r="N1039" t="s">
        <v>10</v>
      </c>
      <c r="O1039" t="s">
        <v>10</v>
      </c>
      <c r="P1039" t="s">
        <v>10</v>
      </c>
      <c r="T1039" s="31" t="s">
        <v>841</v>
      </c>
    </row>
    <row r="1040" spans="1:20" x14ac:dyDescent="0.35">
      <c r="A1040" s="34" t="s">
        <v>840</v>
      </c>
      <c r="B1040" s="2">
        <v>4</v>
      </c>
      <c r="C1040" t="s">
        <v>795</v>
      </c>
      <c r="E1040" t="s">
        <v>39</v>
      </c>
      <c r="F1040" t="s">
        <v>799</v>
      </c>
      <c r="G1040" t="s">
        <v>798</v>
      </c>
      <c r="H1040" s="32">
        <v>77815</v>
      </c>
      <c r="I1040" s="33">
        <v>0.2</v>
      </c>
      <c r="J1040" s="32">
        <f t="shared" si="17"/>
        <v>62252</v>
      </c>
      <c r="K1040" s="3">
        <v>1.2569999999999999</v>
      </c>
      <c r="L1040" s="2">
        <v>6</v>
      </c>
      <c r="M1040" t="s">
        <v>9</v>
      </c>
      <c r="N1040" t="s">
        <v>10</v>
      </c>
      <c r="O1040" t="s">
        <v>10</v>
      </c>
      <c r="P1040" t="s">
        <v>10</v>
      </c>
      <c r="Q1040" t="s">
        <v>10</v>
      </c>
      <c r="T1040" s="31" t="s">
        <v>839</v>
      </c>
    </row>
    <row r="1041" spans="1:20" x14ac:dyDescent="0.35">
      <c r="A1041" s="34" t="s">
        <v>838</v>
      </c>
      <c r="B1041" s="2">
        <v>4</v>
      </c>
      <c r="C1041" t="s">
        <v>795</v>
      </c>
      <c r="E1041" t="s">
        <v>39</v>
      </c>
      <c r="F1041" t="s">
        <v>837</v>
      </c>
      <c r="G1041" t="s">
        <v>836</v>
      </c>
      <c r="H1041" s="32">
        <v>71054</v>
      </c>
      <c r="I1041" s="33">
        <v>0.2</v>
      </c>
      <c r="J1041" s="32">
        <f t="shared" si="17"/>
        <v>56843.199999999997</v>
      </c>
      <c r="K1041" s="3">
        <v>1.1599999999999999</v>
      </c>
      <c r="L1041" s="2">
        <v>6</v>
      </c>
      <c r="M1041" t="s">
        <v>9</v>
      </c>
      <c r="N1041" t="s">
        <v>10</v>
      </c>
      <c r="O1041" t="s">
        <v>10</v>
      </c>
      <c r="P1041" t="s">
        <v>10</v>
      </c>
      <c r="Q1041" t="s">
        <v>10</v>
      </c>
      <c r="T1041" s="31" t="s">
        <v>835</v>
      </c>
    </row>
    <row r="1042" spans="1:20" x14ac:dyDescent="0.35">
      <c r="A1042" s="34" t="s">
        <v>834</v>
      </c>
      <c r="B1042" s="2">
        <v>4</v>
      </c>
      <c r="C1042" t="s">
        <v>795</v>
      </c>
      <c r="E1042" t="s">
        <v>39</v>
      </c>
      <c r="F1042" t="s">
        <v>833</v>
      </c>
      <c r="G1042" t="s">
        <v>832</v>
      </c>
      <c r="H1042" s="32">
        <v>81500</v>
      </c>
      <c r="I1042" s="33">
        <v>0.2</v>
      </c>
      <c r="J1042" s="32">
        <f t="shared" si="17"/>
        <v>65200</v>
      </c>
      <c r="K1042" s="3">
        <v>1.492</v>
      </c>
      <c r="L1042" s="2">
        <v>5</v>
      </c>
      <c r="M1042" t="s">
        <v>9</v>
      </c>
      <c r="N1042" t="s">
        <v>10</v>
      </c>
      <c r="O1042" t="s">
        <v>10</v>
      </c>
      <c r="P1042" t="s">
        <v>10</v>
      </c>
      <c r="Q1042" t="s">
        <v>10</v>
      </c>
      <c r="T1042" s="31" t="s">
        <v>831</v>
      </c>
    </row>
    <row r="1043" spans="1:20" x14ac:dyDescent="0.35">
      <c r="A1043" s="34" t="s">
        <v>830</v>
      </c>
      <c r="B1043" s="2">
        <v>4</v>
      </c>
      <c r="C1043" t="s">
        <v>795</v>
      </c>
      <c r="E1043" t="s">
        <v>39</v>
      </c>
      <c r="F1043" t="s">
        <v>829</v>
      </c>
      <c r="G1043" t="s">
        <v>828</v>
      </c>
      <c r="H1043" s="32">
        <v>30150</v>
      </c>
      <c r="I1043" s="33">
        <v>0.2</v>
      </c>
      <c r="J1043" s="32">
        <f t="shared" si="17"/>
        <v>24120</v>
      </c>
      <c r="K1043" s="3">
        <v>0.29799999999999999</v>
      </c>
      <c r="L1043" s="2">
        <v>5</v>
      </c>
      <c r="M1043" t="s">
        <v>9</v>
      </c>
      <c r="N1043" t="s">
        <v>10</v>
      </c>
      <c r="O1043" t="s">
        <v>10</v>
      </c>
      <c r="P1043" t="s">
        <v>10</v>
      </c>
      <c r="Q1043" t="s">
        <v>10</v>
      </c>
      <c r="T1043" s="31" t="s">
        <v>827</v>
      </c>
    </row>
    <row r="1044" spans="1:20" x14ac:dyDescent="0.35">
      <c r="A1044" s="34" t="s">
        <v>826</v>
      </c>
      <c r="B1044" s="2">
        <v>4</v>
      </c>
      <c r="C1044" t="s">
        <v>795</v>
      </c>
      <c r="E1044" t="s">
        <v>39</v>
      </c>
      <c r="F1044" t="s">
        <v>825</v>
      </c>
      <c r="G1044" t="s">
        <v>824</v>
      </c>
      <c r="H1044" s="32">
        <v>108000</v>
      </c>
      <c r="I1044" s="33">
        <v>0.2</v>
      </c>
      <c r="J1044" s="32">
        <f t="shared" si="17"/>
        <v>86400</v>
      </c>
      <c r="K1044" s="3">
        <v>1.552</v>
      </c>
      <c r="L1044" s="2">
        <v>5</v>
      </c>
      <c r="M1044" t="s">
        <v>9</v>
      </c>
      <c r="N1044" t="s">
        <v>10</v>
      </c>
      <c r="O1044" t="s">
        <v>10</v>
      </c>
      <c r="P1044" t="s">
        <v>10</v>
      </c>
      <c r="Q1044" t="s">
        <v>10</v>
      </c>
      <c r="T1044" s="31" t="s">
        <v>823</v>
      </c>
    </row>
    <row r="1045" spans="1:20" x14ac:dyDescent="0.35">
      <c r="A1045" s="34" t="s">
        <v>822</v>
      </c>
      <c r="B1045" s="2">
        <v>4</v>
      </c>
      <c r="C1045" t="s">
        <v>795</v>
      </c>
      <c r="E1045" t="s">
        <v>39</v>
      </c>
      <c r="F1045" t="s">
        <v>821</v>
      </c>
      <c r="G1045" t="s">
        <v>820</v>
      </c>
      <c r="H1045" s="32">
        <v>22000</v>
      </c>
      <c r="I1045" s="33">
        <v>0.2</v>
      </c>
      <c r="J1045" s="32">
        <f t="shared" si="17"/>
        <v>17600</v>
      </c>
      <c r="K1045" s="3">
        <v>0.376</v>
      </c>
      <c r="L1045" s="2">
        <v>5</v>
      </c>
      <c r="M1045" t="s">
        <v>9</v>
      </c>
      <c r="N1045" t="s">
        <v>10</v>
      </c>
      <c r="O1045" t="s">
        <v>10</v>
      </c>
      <c r="P1045" t="s">
        <v>10</v>
      </c>
      <c r="Q1045" t="s">
        <v>10</v>
      </c>
      <c r="T1045" s="31" t="s">
        <v>819</v>
      </c>
    </row>
    <row r="1046" spans="1:20" x14ac:dyDescent="0.35">
      <c r="A1046" s="34" t="s">
        <v>818</v>
      </c>
      <c r="B1046" s="2">
        <v>4</v>
      </c>
      <c r="C1046" t="s">
        <v>795</v>
      </c>
      <c r="E1046" t="s">
        <v>39</v>
      </c>
      <c r="F1046" t="s">
        <v>799</v>
      </c>
      <c r="G1046" t="s">
        <v>798</v>
      </c>
      <c r="H1046" s="32">
        <v>25000</v>
      </c>
      <c r="I1046" s="33">
        <v>0.2</v>
      </c>
      <c r="J1046" s="32">
        <f t="shared" si="17"/>
        <v>20000</v>
      </c>
      <c r="K1046" s="3">
        <v>0.40400000000000003</v>
      </c>
      <c r="L1046" s="2">
        <v>5</v>
      </c>
      <c r="M1046" t="s">
        <v>9</v>
      </c>
      <c r="N1046" t="s">
        <v>10</v>
      </c>
      <c r="O1046" t="s">
        <v>10</v>
      </c>
      <c r="P1046" t="s">
        <v>10</v>
      </c>
      <c r="Q1046" t="s">
        <v>10</v>
      </c>
      <c r="T1046" s="31" t="s">
        <v>817</v>
      </c>
    </row>
    <row r="1047" spans="1:20" x14ac:dyDescent="0.35">
      <c r="A1047" s="34" t="s">
        <v>816</v>
      </c>
      <c r="B1047" s="2">
        <v>4</v>
      </c>
      <c r="C1047" t="s">
        <v>795</v>
      </c>
      <c r="E1047" t="s">
        <v>39</v>
      </c>
      <c r="F1047" t="s">
        <v>815</v>
      </c>
      <c r="G1047" t="s">
        <v>814</v>
      </c>
      <c r="H1047" s="32">
        <v>30000</v>
      </c>
      <c r="I1047" s="33">
        <v>0.2</v>
      </c>
      <c r="J1047" s="32">
        <f t="shared" si="17"/>
        <v>24000</v>
      </c>
      <c r="K1047" s="3">
        <v>0.39100000000000001</v>
      </c>
      <c r="L1047" s="2">
        <v>5</v>
      </c>
      <c r="M1047" t="s">
        <v>9</v>
      </c>
      <c r="N1047" t="s">
        <v>10</v>
      </c>
      <c r="O1047" t="s">
        <v>10</v>
      </c>
      <c r="P1047" t="s">
        <v>10</v>
      </c>
      <c r="Q1047" t="s">
        <v>10</v>
      </c>
      <c r="T1047" s="31" t="s">
        <v>813</v>
      </c>
    </row>
    <row r="1048" spans="1:20" x14ac:dyDescent="0.35">
      <c r="A1048" s="34" t="s">
        <v>812</v>
      </c>
      <c r="B1048" s="2">
        <v>4</v>
      </c>
      <c r="C1048" t="s">
        <v>795</v>
      </c>
      <c r="E1048" t="s">
        <v>39</v>
      </c>
      <c r="F1048" t="s">
        <v>811</v>
      </c>
      <c r="G1048" t="s">
        <v>810</v>
      </c>
      <c r="H1048" s="32">
        <v>28250</v>
      </c>
      <c r="I1048" s="33">
        <v>0.2</v>
      </c>
      <c r="J1048" s="32">
        <f t="shared" si="17"/>
        <v>22600</v>
      </c>
      <c r="K1048" s="3">
        <v>0.34</v>
      </c>
      <c r="L1048" s="2">
        <v>5</v>
      </c>
      <c r="M1048" t="s">
        <v>9</v>
      </c>
      <c r="N1048" t="s">
        <v>10</v>
      </c>
      <c r="O1048" t="s">
        <v>10</v>
      </c>
      <c r="P1048" t="s">
        <v>10</v>
      </c>
      <c r="Q1048" t="s">
        <v>10</v>
      </c>
      <c r="T1048" s="31" t="s">
        <v>809</v>
      </c>
    </row>
    <row r="1049" spans="1:20" x14ac:dyDescent="0.35">
      <c r="A1049" s="34" t="s">
        <v>808</v>
      </c>
      <c r="B1049" s="2">
        <v>4</v>
      </c>
      <c r="C1049" t="s">
        <v>795</v>
      </c>
      <c r="E1049" t="s">
        <v>39</v>
      </c>
      <c r="F1049" t="s">
        <v>807</v>
      </c>
      <c r="G1049" t="s">
        <v>806</v>
      </c>
      <c r="H1049" s="32">
        <v>23250</v>
      </c>
      <c r="I1049" s="33">
        <v>0.2</v>
      </c>
      <c r="J1049" s="32">
        <f t="shared" si="17"/>
        <v>18600</v>
      </c>
      <c r="K1049" s="3">
        <v>0.311</v>
      </c>
      <c r="L1049" s="2">
        <v>5</v>
      </c>
      <c r="M1049" t="s">
        <v>9</v>
      </c>
      <c r="N1049" t="s">
        <v>10</v>
      </c>
      <c r="O1049" t="s">
        <v>10</v>
      </c>
      <c r="P1049" t="s">
        <v>10</v>
      </c>
      <c r="T1049" s="31" t="s">
        <v>805</v>
      </c>
    </row>
    <row r="1050" spans="1:20" x14ac:dyDescent="0.35">
      <c r="A1050" s="34" t="s">
        <v>804</v>
      </c>
      <c r="B1050" s="2">
        <v>4</v>
      </c>
      <c r="C1050" t="s">
        <v>795</v>
      </c>
      <c r="E1050" t="s">
        <v>39</v>
      </c>
      <c r="F1050" t="s">
        <v>803</v>
      </c>
      <c r="G1050" t="s">
        <v>802</v>
      </c>
      <c r="H1050" s="32">
        <v>42266</v>
      </c>
      <c r="I1050" s="33">
        <v>0.2</v>
      </c>
      <c r="J1050" s="32">
        <f t="shared" si="17"/>
        <v>33812.800000000003</v>
      </c>
      <c r="K1050" s="3">
        <v>0.53900000000000003</v>
      </c>
      <c r="L1050" s="2">
        <v>5</v>
      </c>
      <c r="M1050" t="s">
        <v>9</v>
      </c>
      <c r="N1050" t="s">
        <v>10</v>
      </c>
      <c r="O1050" t="s">
        <v>10</v>
      </c>
      <c r="P1050" t="s">
        <v>10</v>
      </c>
      <c r="Q1050" t="s">
        <v>10</v>
      </c>
      <c r="T1050" s="31" t="s">
        <v>801</v>
      </c>
    </row>
    <row r="1051" spans="1:20" x14ac:dyDescent="0.35">
      <c r="A1051" s="34" t="s">
        <v>800</v>
      </c>
      <c r="B1051" s="2">
        <v>4</v>
      </c>
      <c r="C1051" t="s">
        <v>795</v>
      </c>
      <c r="E1051" t="s">
        <v>39</v>
      </c>
      <c r="F1051" t="s">
        <v>799</v>
      </c>
      <c r="G1051" t="s">
        <v>798</v>
      </c>
      <c r="H1051" s="32">
        <v>27088</v>
      </c>
      <c r="I1051" s="33">
        <v>0.2</v>
      </c>
      <c r="J1051" s="32">
        <f t="shared" si="17"/>
        <v>21670.400000000001</v>
      </c>
      <c r="K1051" s="3">
        <v>0.4</v>
      </c>
      <c r="L1051" s="2">
        <v>4</v>
      </c>
      <c r="M1051" t="s">
        <v>9</v>
      </c>
      <c r="N1051" t="s">
        <v>10</v>
      </c>
      <c r="O1051" t="s">
        <v>10</v>
      </c>
      <c r="P1051" t="s">
        <v>10</v>
      </c>
      <c r="Q1051" t="s">
        <v>10</v>
      </c>
      <c r="T1051" s="31" t="s">
        <v>797</v>
      </c>
    </row>
    <row r="1052" spans="1:20" x14ac:dyDescent="0.35">
      <c r="A1052" s="34" t="s">
        <v>796</v>
      </c>
      <c r="B1052" s="2">
        <v>4</v>
      </c>
      <c r="C1052" t="s">
        <v>795</v>
      </c>
      <c r="E1052" t="s">
        <v>39</v>
      </c>
      <c r="F1052" t="s">
        <v>794</v>
      </c>
      <c r="G1052" t="s">
        <v>793</v>
      </c>
      <c r="H1052" s="32">
        <v>22500</v>
      </c>
      <c r="I1052" s="33">
        <v>0.2</v>
      </c>
      <c r="J1052" s="32">
        <f t="shared" si="17"/>
        <v>18000</v>
      </c>
      <c r="K1052" s="3">
        <v>0.23300000000000001</v>
      </c>
      <c r="L1052" s="2">
        <v>4</v>
      </c>
      <c r="M1052" t="s">
        <v>9</v>
      </c>
      <c r="N1052" t="s">
        <v>10</v>
      </c>
      <c r="O1052" t="s">
        <v>10</v>
      </c>
      <c r="P1052" t="s">
        <v>10</v>
      </c>
      <c r="T1052" s="31" t="s">
        <v>792</v>
      </c>
    </row>
    <row r="1053" spans="1:20" x14ac:dyDescent="0.35">
      <c r="A1053" s="34" t="s">
        <v>791</v>
      </c>
      <c r="B1053" s="2">
        <v>9</v>
      </c>
      <c r="C1053" t="s">
        <v>774</v>
      </c>
      <c r="E1053" t="s">
        <v>39</v>
      </c>
      <c r="F1053" t="s">
        <v>790</v>
      </c>
      <c r="G1053" t="s">
        <v>789</v>
      </c>
      <c r="H1053" s="32">
        <v>151000</v>
      </c>
      <c r="I1053" s="33">
        <v>0.15</v>
      </c>
      <c r="J1053" s="32">
        <f t="shared" si="17"/>
        <v>128350</v>
      </c>
      <c r="K1053" s="3">
        <v>1.6719999999999999</v>
      </c>
      <c r="L1053" s="2">
        <v>10</v>
      </c>
      <c r="M1053" t="s">
        <v>9</v>
      </c>
      <c r="N1053" t="s">
        <v>10</v>
      </c>
      <c r="O1053" t="s">
        <v>9</v>
      </c>
      <c r="P1053" t="s">
        <v>9</v>
      </c>
      <c r="Q1053" t="s">
        <v>10</v>
      </c>
      <c r="S1053" s="2" t="s">
        <v>163</v>
      </c>
      <c r="T1053" s="31" t="s">
        <v>788</v>
      </c>
    </row>
    <row r="1054" spans="1:20" x14ac:dyDescent="0.35">
      <c r="A1054" s="34" t="s">
        <v>787</v>
      </c>
      <c r="B1054" s="2">
        <v>9</v>
      </c>
      <c r="C1054" t="s">
        <v>774</v>
      </c>
      <c r="E1054" t="s">
        <v>39</v>
      </c>
      <c r="F1054" t="s">
        <v>786</v>
      </c>
      <c r="G1054" t="s">
        <v>785</v>
      </c>
      <c r="H1054" s="32">
        <v>362000</v>
      </c>
      <c r="I1054" s="33">
        <v>0.15</v>
      </c>
      <c r="J1054" s="32">
        <f t="shared" si="17"/>
        <v>307700</v>
      </c>
      <c r="K1054" s="3">
        <v>2.665</v>
      </c>
      <c r="L1054" s="2">
        <v>10</v>
      </c>
      <c r="M1054" t="s">
        <v>9</v>
      </c>
      <c r="N1054" t="s">
        <v>10</v>
      </c>
      <c r="O1054" t="s">
        <v>9</v>
      </c>
      <c r="P1054" t="s">
        <v>9</v>
      </c>
      <c r="Q1054" t="s">
        <v>10</v>
      </c>
      <c r="S1054" s="2" t="s">
        <v>187</v>
      </c>
      <c r="T1054" s="31" t="s">
        <v>784</v>
      </c>
    </row>
    <row r="1055" spans="1:20" x14ac:dyDescent="0.35">
      <c r="A1055" s="34" t="s">
        <v>783</v>
      </c>
      <c r="B1055" s="2">
        <v>9</v>
      </c>
      <c r="C1055" t="s">
        <v>774</v>
      </c>
      <c r="E1055" t="s">
        <v>39</v>
      </c>
      <c r="F1055" t="s">
        <v>782</v>
      </c>
      <c r="G1055" t="s">
        <v>781</v>
      </c>
      <c r="H1055" s="32">
        <v>73820</v>
      </c>
      <c r="I1055" s="33">
        <v>0.15</v>
      </c>
      <c r="J1055" s="32">
        <f t="shared" si="17"/>
        <v>62747</v>
      </c>
      <c r="K1055" s="3">
        <v>0.47</v>
      </c>
      <c r="L1055" s="2">
        <v>9</v>
      </c>
      <c r="M1055" t="s">
        <v>9</v>
      </c>
      <c r="N1055" t="s">
        <v>10</v>
      </c>
      <c r="O1055" t="s">
        <v>9</v>
      </c>
      <c r="P1055" t="s">
        <v>9</v>
      </c>
      <c r="Q1055" t="s">
        <v>10</v>
      </c>
      <c r="T1055" s="31" t="s">
        <v>780</v>
      </c>
    </row>
    <row r="1056" spans="1:20" x14ac:dyDescent="0.35">
      <c r="A1056" s="34" t="s">
        <v>779</v>
      </c>
      <c r="B1056" s="2">
        <v>9</v>
      </c>
      <c r="C1056" t="s">
        <v>774</v>
      </c>
      <c r="E1056" t="s">
        <v>39</v>
      </c>
      <c r="F1056" t="s">
        <v>778</v>
      </c>
      <c r="G1056" t="s">
        <v>777</v>
      </c>
      <c r="H1056" s="32">
        <v>129675</v>
      </c>
      <c r="I1056" s="33">
        <v>0.15</v>
      </c>
      <c r="J1056" s="32">
        <f t="shared" si="17"/>
        <v>110223.75</v>
      </c>
      <c r="K1056" s="3">
        <v>1.0409999999999999</v>
      </c>
      <c r="L1056" s="2">
        <v>9</v>
      </c>
      <c r="M1056" t="s">
        <v>9</v>
      </c>
      <c r="N1056" t="s">
        <v>10</v>
      </c>
      <c r="O1056" t="s">
        <v>9</v>
      </c>
      <c r="P1056" t="s">
        <v>9</v>
      </c>
      <c r="Q1056" t="s">
        <v>10</v>
      </c>
      <c r="T1056" s="31" t="s">
        <v>776</v>
      </c>
    </row>
    <row r="1057" spans="1:20" x14ac:dyDescent="0.35">
      <c r="A1057" s="34" t="s">
        <v>775</v>
      </c>
      <c r="B1057" s="2">
        <v>9</v>
      </c>
      <c r="C1057" t="s">
        <v>774</v>
      </c>
      <c r="E1057" t="s">
        <v>39</v>
      </c>
      <c r="F1057" t="s">
        <v>773</v>
      </c>
      <c r="G1057" t="s">
        <v>772</v>
      </c>
      <c r="H1057" s="32">
        <v>323500</v>
      </c>
      <c r="I1057" s="33">
        <v>0.15</v>
      </c>
      <c r="J1057" s="32">
        <f t="shared" si="17"/>
        <v>274975</v>
      </c>
      <c r="K1057" s="3">
        <v>3.0270000000000001</v>
      </c>
      <c r="L1057" s="2">
        <v>9</v>
      </c>
      <c r="M1057" t="s">
        <v>9</v>
      </c>
      <c r="N1057" t="s">
        <v>10</v>
      </c>
      <c r="O1057" t="s">
        <v>9</v>
      </c>
      <c r="P1057" t="s">
        <v>9</v>
      </c>
      <c r="Q1057" t="s">
        <v>10</v>
      </c>
      <c r="T1057" s="31" t="s">
        <v>771</v>
      </c>
    </row>
    <row r="1058" spans="1:20" x14ac:dyDescent="0.35">
      <c r="A1058" s="34" t="s">
        <v>770</v>
      </c>
      <c r="B1058" s="2">
        <v>2</v>
      </c>
      <c r="C1058" t="s">
        <v>759</v>
      </c>
      <c r="E1058" t="s">
        <v>39</v>
      </c>
      <c r="F1058" t="s">
        <v>769</v>
      </c>
      <c r="G1058" t="s">
        <v>768</v>
      </c>
      <c r="H1058" s="32">
        <v>187425</v>
      </c>
      <c r="I1058" s="33">
        <v>0.125</v>
      </c>
      <c r="J1058" s="32">
        <f t="shared" si="17"/>
        <v>163996.875</v>
      </c>
      <c r="K1058" s="3">
        <v>1.98</v>
      </c>
      <c r="L1058" s="2">
        <v>10</v>
      </c>
      <c r="M1058" t="s">
        <v>9</v>
      </c>
      <c r="N1058" t="s">
        <v>10</v>
      </c>
      <c r="O1058" t="s">
        <v>10</v>
      </c>
      <c r="S1058" s="2" t="s">
        <v>145</v>
      </c>
      <c r="T1058" s="31" t="s">
        <v>764</v>
      </c>
    </row>
    <row r="1059" spans="1:20" x14ac:dyDescent="0.35">
      <c r="A1059" s="34" t="s">
        <v>767</v>
      </c>
      <c r="B1059" s="2">
        <v>2</v>
      </c>
      <c r="C1059" t="s">
        <v>759</v>
      </c>
      <c r="E1059" t="s">
        <v>39</v>
      </c>
      <c r="F1059" t="s">
        <v>766</v>
      </c>
      <c r="G1059" t="s">
        <v>765</v>
      </c>
      <c r="H1059" s="32">
        <v>100200</v>
      </c>
      <c r="I1059" s="33">
        <v>0.125</v>
      </c>
      <c r="J1059" s="32">
        <f t="shared" si="17"/>
        <v>87675</v>
      </c>
      <c r="K1059" s="3">
        <v>1.302</v>
      </c>
      <c r="L1059" s="2">
        <v>10</v>
      </c>
      <c r="M1059" t="s">
        <v>9</v>
      </c>
      <c r="S1059" s="2" t="s">
        <v>187</v>
      </c>
      <c r="T1059" s="31" t="s">
        <v>764</v>
      </c>
    </row>
    <row r="1060" spans="1:20" x14ac:dyDescent="0.35">
      <c r="A1060" s="34" t="s">
        <v>763</v>
      </c>
      <c r="B1060" s="2">
        <v>2</v>
      </c>
      <c r="C1060" t="s">
        <v>759</v>
      </c>
      <c r="E1060" t="s">
        <v>39</v>
      </c>
      <c r="F1060" t="s">
        <v>762</v>
      </c>
      <c r="G1060" t="s">
        <v>761</v>
      </c>
      <c r="H1060" s="32">
        <v>104958</v>
      </c>
      <c r="I1060" s="33">
        <v>0.125</v>
      </c>
      <c r="J1060" s="32">
        <f t="shared" si="17"/>
        <v>91838.25</v>
      </c>
      <c r="K1060" s="3">
        <v>1.099</v>
      </c>
      <c r="L1060" s="2">
        <v>10</v>
      </c>
      <c r="M1060" t="s">
        <v>9</v>
      </c>
      <c r="N1060" t="s">
        <v>10</v>
      </c>
      <c r="O1060" t="s">
        <v>10</v>
      </c>
      <c r="P1060" t="s">
        <v>10</v>
      </c>
      <c r="Q1060" t="s">
        <v>10</v>
      </c>
      <c r="S1060" s="2" t="s">
        <v>158</v>
      </c>
      <c r="T1060" s="31"/>
    </row>
    <row r="1061" spans="1:20" x14ac:dyDescent="0.35">
      <c r="A1061" s="34" t="s">
        <v>760</v>
      </c>
      <c r="B1061" s="2">
        <v>2</v>
      </c>
      <c r="C1061" t="s">
        <v>759</v>
      </c>
      <c r="E1061" t="s">
        <v>39</v>
      </c>
      <c r="F1061" t="s">
        <v>758</v>
      </c>
      <c r="G1061" t="s">
        <v>757</v>
      </c>
      <c r="H1061" s="32">
        <v>22491</v>
      </c>
      <c r="I1061" s="33">
        <v>0.125</v>
      </c>
      <c r="J1061" s="32">
        <f t="shared" si="17"/>
        <v>19679.625</v>
      </c>
      <c r="K1061" s="3">
        <v>0.224</v>
      </c>
      <c r="L1061" s="2">
        <v>7</v>
      </c>
      <c r="M1061" t="s">
        <v>9</v>
      </c>
      <c r="T1061" s="31" t="s">
        <v>756</v>
      </c>
    </row>
    <row r="1062" spans="1:20" x14ac:dyDescent="0.35">
      <c r="A1062" s="34" t="s">
        <v>755</v>
      </c>
      <c r="B1062" s="2">
        <v>5</v>
      </c>
      <c r="C1062" t="s">
        <v>750</v>
      </c>
      <c r="E1062" t="s">
        <v>39</v>
      </c>
      <c r="F1062" t="s">
        <v>754</v>
      </c>
      <c r="G1062" t="s">
        <v>753</v>
      </c>
      <c r="H1062" s="32">
        <v>158232.29999999999</v>
      </c>
      <c r="I1062" s="33">
        <v>0.2</v>
      </c>
      <c r="J1062" s="32">
        <f t="shared" si="17"/>
        <v>126585.84</v>
      </c>
      <c r="K1062" s="3">
        <v>1.2430000000000001</v>
      </c>
      <c r="L1062" s="2">
        <v>10</v>
      </c>
      <c r="M1062" t="s">
        <v>9</v>
      </c>
      <c r="N1062" t="s">
        <v>9</v>
      </c>
      <c r="O1062" t="s">
        <v>10</v>
      </c>
      <c r="P1062" t="s">
        <v>10</v>
      </c>
      <c r="Q1062" t="s">
        <v>9</v>
      </c>
      <c r="R1062" t="s">
        <v>747</v>
      </c>
      <c r="S1062" s="2" t="s">
        <v>145</v>
      </c>
      <c r="T1062" s="31" t="s">
        <v>752</v>
      </c>
    </row>
    <row r="1063" spans="1:20" x14ac:dyDescent="0.35">
      <c r="A1063" s="34" t="s">
        <v>751</v>
      </c>
      <c r="B1063" s="2">
        <v>5</v>
      </c>
      <c r="C1063" t="s">
        <v>750</v>
      </c>
      <c r="E1063" t="s">
        <v>39</v>
      </c>
      <c r="F1063" t="s">
        <v>749</v>
      </c>
      <c r="G1063" t="s">
        <v>748</v>
      </c>
      <c r="H1063" s="32">
        <v>123555.1</v>
      </c>
      <c r="I1063" s="33">
        <v>0.2</v>
      </c>
      <c r="J1063" s="32">
        <f t="shared" si="17"/>
        <v>98844.08</v>
      </c>
      <c r="K1063" s="3">
        <v>0.19700000000000001</v>
      </c>
      <c r="L1063" s="2">
        <v>8</v>
      </c>
      <c r="M1063" t="s">
        <v>9</v>
      </c>
      <c r="N1063" t="s">
        <v>9</v>
      </c>
      <c r="O1063" t="s">
        <v>9</v>
      </c>
      <c r="P1063" t="s">
        <v>10</v>
      </c>
      <c r="Q1063" t="s">
        <v>9</v>
      </c>
      <c r="R1063" t="s">
        <v>747</v>
      </c>
      <c r="T1063" s="31" t="s">
        <v>746</v>
      </c>
    </row>
    <row r="1064" spans="1:20" x14ac:dyDescent="0.35">
      <c r="A1064" s="34" t="s">
        <v>745</v>
      </c>
      <c r="B1064" s="2">
        <v>10</v>
      </c>
      <c r="C1064" t="s">
        <v>724</v>
      </c>
      <c r="E1064" t="s">
        <v>39</v>
      </c>
      <c r="F1064" t="s">
        <v>744</v>
      </c>
      <c r="G1064" t="s">
        <v>743</v>
      </c>
      <c r="H1064" s="32">
        <v>260000</v>
      </c>
      <c r="I1064" s="33">
        <v>0.1</v>
      </c>
      <c r="J1064" s="32">
        <f t="shared" si="17"/>
        <v>234000</v>
      </c>
      <c r="K1064" s="3">
        <v>1.3</v>
      </c>
      <c r="L1064" s="2">
        <v>9</v>
      </c>
      <c r="M1064" t="s">
        <v>9</v>
      </c>
      <c r="N1064" t="s">
        <v>10</v>
      </c>
      <c r="O1064" t="s">
        <v>10</v>
      </c>
      <c r="P1064" t="s">
        <v>10</v>
      </c>
      <c r="Q1064" t="s">
        <v>10</v>
      </c>
      <c r="T1064" s="31" t="s">
        <v>742</v>
      </c>
    </row>
    <row r="1065" spans="1:20" x14ac:dyDescent="0.35">
      <c r="A1065" s="34" t="s">
        <v>741</v>
      </c>
      <c r="B1065" s="2">
        <v>10</v>
      </c>
      <c r="C1065" t="s">
        <v>724</v>
      </c>
      <c r="E1065" t="s">
        <v>39</v>
      </c>
      <c r="F1065" t="s">
        <v>740</v>
      </c>
      <c r="G1065" t="s">
        <v>739</v>
      </c>
      <c r="H1065" s="32">
        <v>113000</v>
      </c>
      <c r="I1065" s="33">
        <v>0.1</v>
      </c>
      <c r="J1065" s="32">
        <f t="shared" si="17"/>
        <v>101700</v>
      </c>
      <c r="K1065" s="3">
        <v>0.60599999999999998</v>
      </c>
      <c r="L1065" s="2">
        <v>9</v>
      </c>
      <c r="M1065" t="s">
        <v>9</v>
      </c>
      <c r="N1065" t="s">
        <v>10</v>
      </c>
      <c r="O1065" t="s">
        <v>9</v>
      </c>
      <c r="P1065" t="s">
        <v>9</v>
      </c>
      <c r="Q1065" t="s">
        <v>10</v>
      </c>
      <c r="T1065" s="31" t="s">
        <v>738</v>
      </c>
    </row>
    <row r="1066" spans="1:20" x14ac:dyDescent="0.35">
      <c r="A1066" s="34" t="s">
        <v>737</v>
      </c>
      <c r="B1066" s="2">
        <v>10</v>
      </c>
      <c r="C1066" t="s">
        <v>724</v>
      </c>
      <c r="E1066" t="s">
        <v>39</v>
      </c>
      <c r="F1066" t="s">
        <v>736</v>
      </c>
      <c r="G1066" t="s">
        <v>735</v>
      </c>
      <c r="H1066" s="32">
        <v>82000</v>
      </c>
      <c r="I1066" s="33">
        <v>0.1</v>
      </c>
      <c r="J1066" s="32">
        <f t="shared" si="17"/>
        <v>73800</v>
      </c>
      <c r="K1066" s="3">
        <v>0.40699999999999997</v>
      </c>
      <c r="L1066" s="2">
        <v>8</v>
      </c>
      <c r="M1066" t="s">
        <v>9</v>
      </c>
      <c r="N1066" t="s">
        <v>10</v>
      </c>
      <c r="O1066" t="s">
        <v>9</v>
      </c>
      <c r="P1066" t="s">
        <v>10</v>
      </c>
      <c r="Q1066" t="s">
        <v>10</v>
      </c>
      <c r="T1066" s="31" t="s">
        <v>734</v>
      </c>
    </row>
    <row r="1067" spans="1:20" x14ac:dyDescent="0.35">
      <c r="A1067" s="34" t="s">
        <v>733</v>
      </c>
      <c r="B1067" s="2">
        <v>10</v>
      </c>
      <c r="C1067" t="s">
        <v>724</v>
      </c>
      <c r="E1067" t="s">
        <v>39</v>
      </c>
      <c r="F1067" t="s">
        <v>732</v>
      </c>
      <c r="G1067" t="s">
        <v>731</v>
      </c>
      <c r="H1067" s="32">
        <v>58000</v>
      </c>
      <c r="I1067" s="33">
        <v>0.1</v>
      </c>
      <c r="J1067" s="32">
        <f t="shared" si="17"/>
        <v>52200</v>
      </c>
      <c r="K1067" s="3">
        <v>0.30299999999999999</v>
      </c>
      <c r="L1067" s="2">
        <v>7</v>
      </c>
      <c r="M1067" t="s">
        <v>9</v>
      </c>
      <c r="N1067" t="s">
        <v>10</v>
      </c>
      <c r="O1067" t="s">
        <v>9</v>
      </c>
      <c r="P1067" t="s">
        <v>10</v>
      </c>
      <c r="Q1067" t="s">
        <v>10</v>
      </c>
      <c r="T1067" s="31" t="s">
        <v>730</v>
      </c>
    </row>
    <row r="1068" spans="1:20" x14ac:dyDescent="0.35">
      <c r="A1068" s="34" t="s">
        <v>729</v>
      </c>
      <c r="B1068" s="2">
        <v>10</v>
      </c>
      <c r="C1068" t="s">
        <v>724</v>
      </c>
      <c r="E1068" t="s">
        <v>39</v>
      </c>
      <c r="F1068" t="s">
        <v>728</v>
      </c>
      <c r="G1068" t="s">
        <v>727</v>
      </c>
      <c r="H1068" s="32">
        <v>128000</v>
      </c>
      <c r="I1068" s="33">
        <v>0.1</v>
      </c>
      <c r="J1068" s="32">
        <f t="shared" si="17"/>
        <v>115200</v>
      </c>
      <c r="K1068" s="3">
        <v>0.60199999999999998</v>
      </c>
      <c r="L1068" s="2">
        <v>7</v>
      </c>
      <c r="M1068" t="s">
        <v>9</v>
      </c>
      <c r="N1068" t="s">
        <v>10</v>
      </c>
      <c r="O1068" t="s">
        <v>10</v>
      </c>
      <c r="P1068" t="s">
        <v>10</v>
      </c>
      <c r="Q1068" t="s">
        <v>10</v>
      </c>
      <c r="T1068" s="31" t="s">
        <v>726</v>
      </c>
    </row>
    <row r="1069" spans="1:20" x14ac:dyDescent="0.35">
      <c r="A1069" s="34" t="s">
        <v>725</v>
      </c>
      <c r="B1069" s="2">
        <v>10</v>
      </c>
      <c r="C1069" t="s">
        <v>724</v>
      </c>
      <c r="E1069" t="s">
        <v>39</v>
      </c>
      <c r="F1069" t="s">
        <v>723</v>
      </c>
      <c r="G1069" t="s">
        <v>722</v>
      </c>
      <c r="H1069" s="32">
        <v>89000</v>
      </c>
      <c r="I1069" s="33">
        <v>0.1</v>
      </c>
      <c r="J1069" s="32">
        <f t="shared" si="17"/>
        <v>80100</v>
      </c>
      <c r="K1069" s="3">
        <v>0.435</v>
      </c>
      <c r="L1069" s="2">
        <v>6</v>
      </c>
      <c r="M1069" t="s">
        <v>9</v>
      </c>
      <c r="N1069" t="s">
        <v>10</v>
      </c>
      <c r="O1069" t="s">
        <v>10</v>
      </c>
      <c r="P1069" t="s">
        <v>10</v>
      </c>
      <c r="Q1069" t="s">
        <v>10</v>
      </c>
      <c r="T1069" s="31" t="s">
        <v>721</v>
      </c>
    </row>
    <row r="1070" spans="1:20" x14ac:dyDescent="0.35">
      <c r="A1070" s="34" t="s">
        <v>720</v>
      </c>
      <c r="B1070" s="2">
        <v>6</v>
      </c>
      <c r="C1070" t="s">
        <v>715</v>
      </c>
      <c r="E1070" t="s">
        <v>39</v>
      </c>
      <c r="F1070" t="s">
        <v>719</v>
      </c>
      <c r="G1070" t="s">
        <v>718</v>
      </c>
      <c r="H1070" s="32">
        <v>148319.75</v>
      </c>
      <c r="I1070" s="33">
        <v>0.15</v>
      </c>
      <c r="J1070" s="32">
        <f t="shared" si="17"/>
        <v>126071.78750000001</v>
      </c>
      <c r="K1070" s="3">
        <v>0.23200000000000001</v>
      </c>
      <c r="L1070" s="2">
        <v>10</v>
      </c>
      <c r="M1070" t="s">
        <v>9</v>
      </c>
      <c r="N1070" t="s">
        <v>10</v>
      </c>
      <c r="O1070" t="s">
        <v>10</v>
      </c>
      <c r="P1070" t="s">
        <v>10</v>
      </c>
      <c r="Q1070" t="s">
        <v>10</v>
      </c>
      <c r="S1070" s="2" t="s">
        <v>187</v>
      </c>
      <c r="T1070" s="31" t="s">
        <v>717</v>
      </c>
    </row>
    <row r="1071" spans="1:20" x14ac:dyDescent="0.35">
      <c r="A1071" s="34" t="s">
        <v>716</v>
      </c>
      <c r="B1071" s="2">
        <v>6</v>
      </c>
      <c r="C1071" t="s">
        <v>715</v>
      </c>
      <c r="E1071" t="s">
        <v>39</v>
      </c>
      <c r="F1071" t="s">
        <v>714</v>
      </c>
      <c r="G1071" t="s">
        <v>713</v>
      </c>
      <c r="H1071" s="32">
        <v>229112.75</v>
      </c>
      <c r="I1071" s="33">
        <v>0.15</v>
      </c>
      <c r="J1071" s="32">
        <f t="shared" si="17"/>
        <v>194745.83749999999</v>
      </c>
      <c r="K1071" s="3">
        <v>0.38600000000000001</v>
      </c>
      <c r="L1071" s="2">
        <v>9</v>
      </c>
      <c r="M1071" t="s">
        <v>9</v>
      </c>
      <c r="N1071" t="s">
        <v>10</v>
      </c>
      <c r="O1071" t="s">
        <v>10</v>
      </c>
      <c r="P1071" t="s">
        <v>10</v>
      </c>
      <c r="Q1071" t="s">
        <v>10</v>
      </c>
      <c r="T1071" s="31" t="s">
        <v>712</v>
      </c>
    </row>
    <row r="1072" spans="1:20" x14ac:dyDescent="0.35">
      <c r="A1072" s="34" t="s">
        <v>711</v>
      </c>
      <c r="B1072" s="2">
        <v>10</v>
      </c>
      <c r="C1072" t="s">
        <v>654</v>
      </c>
      <c r="E1072" t="s">
        <v>39</v>
      </c>
      <c r="F1072" t="s">
        <v>710</v>
      </c>
      <c r="G1072" t="s">
        <v>709</v>
      </c>
      <c r="H1072" s="32">
        <v>115956.05</v>
      </c>
      <c r="I1072" s="33">
        <v>0.15</v>
      </c>
      <c r="J1072" s="32">
        <f t="shared" si="17"/>
        <v>98562.642500000002</v>
      </c>
      <c r="K1072" s="3">
        <v>1.123</v>
      </c>
      <c r="L1072" s="2">
        <v>10</v>
      </c>
      <c r="M1072" t="s">
        <v>9</v>
      </c>
      <c r="N1072" t="s">
        <v>10</v>
      </c>
      <c r="O1072" t="s">
        <v>10</v>
      </c>
      <c r="P1072" t="s">
        <v>10</v>
      </c>
      <c r="Q1072" t="s">
        <v>10</v>
      </c>
      <c r="S1072" s="2" t="s">
        <v>145</v>
      </c>
      <c r="T1072" s="31" t="s">
        <v>708</v>
      </c>
    </row>
    <row r="1073" spans="1:20" x14ac:dyDescent="0.35">
      <c r="A1073" s="34" t="s">
        <v>707</v>
      </c>
      <c r="B1073" s="2">
        <v>10</v>
      </c>
      <c r="C1073" t="s">
        <v>654</v>
      </c>
      <c r="E1073" t="s">
        <v>39</v>
      </c>
      <c r="F1073" t="s">
        <v>706</v>
      </c>
      <c r="G1073" t="s">
        <v>705</v>
      </c>
      <c r="H1073" s="32">
        <v>225159</v>
      </c>
      <c r="I1073" s="33">
        <v>0.15</v>
      </c>
      <c r="J1073" s="32">
        <f t="shared" si="17"/>
        <v>191385.15</v>
      </c>
      <c r="K1073" s="3">
        <v>0.87</v>
      </c>
      <c r="L1073" s="2">
        <v>9</v>
      </c>
      <c r="M1073" t="s">
        <v>9</v>
      </c>
      <c r="N1073" t="s">
        <v>10</v>
      </c>
      <c r="O1073" t="s">
        <v>10</v>
      </c>
      <c r="P1073" t="s">
        <v>10</v>
      </c>
      <c r="Q1073" t="s">
        <v>10</v>
      </c>
      <c r="T1073" s="31" t="s">
        <v>704</v>
      </c>
    </row>
    <row r="1074" spans="1:20" x14ac:dyDescent="0.35">
      <c r="A1074" s="34" t="s">
        <v>703</v>
      </c>
      <c r="B1074" s="2">
        <v>10</v>
      </c>
      <c r="C1074" t="s">
        <v>654</v>
      </c>
      <c r="E1074" t="s">
        <v>39</v>
      </c>
      <c r="F1074" t="s">
        <v>702</v>
      </c>
      <c r="G1074" t="s">
        <v>701</v>
      </c>
      <c r="H1074" s="32">
        <v>154261</v>
      </c>
      <c r="I1074" s="33">
        <v>0.15</v>
      </c>
      <c r="J1074" s="32">
        <f t="shared" si="17"/>
        <v>131121.85</v>
      </c>
      <c r="K1074" s="3">
        <v>1</v>
      </c>
      <c r="L1074" s="2">
        <v>9</v>
      </c>
      <c r="M1074" t="s">
        <v>9</v>
      </c>
      <c r="N1074" t="s">
        <v>10</v>
      </c>
      <c r="O1074" t="s">
        <v>10</v>
      </c>
      <c r="P1074" t="s">
        <v>10</v>
      </c>
      <c r="Q1074" t="s">
        <v>10</v>
      </c>
      <c r="T1074" s="31" t="s">
        <v>700</v>
      </c>
    </row>
    <row r="1075" spans="1:20" x14ac:dyDescent="0.35">
      <c r="A1075" s="34" t="s">
        <v>699</v>
      </c>
      <c r="B1075" s="2">
        <v>10</v>
      </c>
      <c r="C1075" t="s">
        <v>654</v>
      </c>
      <c r="E1075" t="s">
        <v>39</v>
      </c>
      <c r="F1075" t="s">
        <v>698</v>
      </c>
      <c r="G1075" t="s">
        <v>697</v>
      </c>
      <c r="H1075" s="32">
        <v>10907</v>
      </c>
      <c r="I1075" s="33">
        <v>0.15</v>
      </c>
      <c r="J1075" s="32">
        <f t="shared" si="17"/>
        <v>9270.9500000000007</v>
      </c>
      <c r="K1075" s="3">
        <v>8.5000000000000006E-2</v>
      </c>
      <c r="L1075" s="2">
        <v>8</v>
      </c>
      <c r="M1075" t="s">
        <v>9</v>
      </c>
      <c r="N1075" t="s">
        <v>10</v>
      </c>
      <c r="O1075" t="s">
        <v>10</v>
      </c>
      <c r="P1075" t="s">
        <v>10</v>
      </c>
      <c r="Q1075" t="s">
        <v>10</v>
      </c>
      <c r="T1075" s="31" t="s">
        <v>696</v>
      </c>
    </row>
    <row r="1076" spans="1:20" x14ac:dyDescent="0.35">
      <c r="A1076" s="34" t="s">
        <v>695</v>
      </c>
      <c r="B1076" s="2">
        <v>10</v>
      </c>
      <c r="C1076" t="s">
        <v>654</v>
      </c>
      <c r="E1076" t="s">
        <v>39</v>
      </c>
      <c r="F1076" t="s">
        <v>694</v>
      </c>
      <c r="G1076" t="s">
        <v>693</v>
      </c>
      <c r="H1076" s="32">
        <v>119202</v>
      </c>
      <c r="I1076" s="33">
        <v>0.15</v>
      </c>
      <c r="J1076" s="32">
        <f t="shared" si="17"/>
        <v>101321.7</v>
      </c>
      <c r="K1076" s="3">
        <v>0.77300000000000002</v>
      </c>
      <c r="L1076" s="2">
        <v>8</v>
      </c>
      <c r="M1076" t="s">
        <v>9</v>
      </c>
      <c r="N1076" t="s">
        <v>10</v>
      </c>
      <c r="O1076" t="s">
        <v>10</v>
      </c>
      <c r="P1076" t="s">
        <v>10</v>
      </c>
      <c r="Q1076" t="s">
        <v>10</v>
      </c>
      <c r="T1076" s="31" t="s">
        <v>692</v>
      </c>
    </row>
    <row r="1077" spans="1:20" x14ac:dyDescent="0.35">
      <c r="A1077" s="34" t="s">
        <v>691</v>
      </c>
      <c r="B1077" s="2">
        <v>10</v>
      </c>
      <c r="C1077" t="s">
        <v>654</v>
      </c>
      <c r="E1077" t="s">
        <v>39</v>
      </c>
      <c r="F1077" t="s">
        <v>690</v>
      </c>
      <c r="G1077" t="s">
        <v>689</v>
      </c>
      <c r="H1077" s="32">
        <v>350595</v>
      </c>
      <c r="I1077" s="33">
        <v>0.15</v>
      </c>
      <c r="J1077" s="32">
        <f t="shared" si="17"/>
        <v>298005.75</v>
      </c>
      <c r="K1077" s="3">
        <v>2.7210000000000001</v>
      </c>
      <c r="L1077" s="2">
        <v>8</v>
      </c>
      <c r="M1077" t="s">
        <v>9</v>
      </c>
      <c r="N1077" t="s">
        <v>10</v>
      </c>
      <c r="O1077" t="s">
        <v>10</v>
      </c>
      <c r="P1077" t="s">
        <v>10</v>
      </c>
      <c r="Q1077" t="s">
        <v>10</v>
      </c>
      <c r="T1077" s="31" t="s">
        <v>688</v>
      </c>
    </row>
    <row r="1078" spans="1:20" x14ac:dyDescent="0.35">
      <c r="A1078" s="34" t="s">
        <v>687</v>
      </c>
      <c r="B1078" s="2">
        <v>10</v>
      </c>
      <c r="C1078" t="s">
        <v>654</v>
      </c>
      <c r="E1078" t="s">
        <v>39</v>
      </c>
      <c r="F1078" t="s">
        <v>686</v>
      </c>
      <c r="G1078" t="s">
        <v>685</v>
      </c>
      <c r="H1078" s="32">
        <v>34767</v>
      </c>
      <c r="I1078" s="33">
        <v>0.15</v>
      </c>
      <c r="J1078" s="32">
        <f t="shared" si="17"/>
        <v>29551.95</v>
      </c>
      <c r="K1078" s="3">
        <v>0.224</v>
      </c>
      <c r="L1078" s="2">
        <v>8</v>
      </c>
      <c r="M1078" t="s">
        <v>9</v>
      </c>
      <c r="N1078" t="s">
        <v>10</v>
      </c>
      <c r="O1078" t="s">
        <v>10</v>
      </c>
      <c r="P1078" t="s">
        <v>10</v>
      </c>
      <c r="Q1078" t="s">
        <v>10</v>
      </c>
      <c r="T1078" s="31" t="s">
        <v>684</v>
      </c>
    </row>
    <row r="1079" spans="1:20" x14ac:dyDescent="0.35">
      <c r="A1079" s="34" t="s">
        <v>683</v>
      </c>
      <c r="B1079" s="2">
        <v>10</v>
      </c>
      <c r="C1079" t="s">
        <v>654</v>
      </c>
      <c r="E1079" t="s">
        <v>39</v>
      </c>
      <c r="F1079" t="s">
        <v>682</v>
      </c>
      <c r="G1079" t="s">
        <v>681</v>
      </c>
      <c r="H1079" s="32">
        <v>143873</v>
      </c>
      <c r="I1079" s="33">
        <v>0.15</v>
      </c>
      <c r="J1079" s="32">
        <f t="shared" si="17"/>
        <v>122292.05</v>
      </c>
      <c r="K1079" s="3">
        <v>0.77200000000000002</v>
      </c>
      <c r="L1079" s="2">
        <v>8</v>
      </c>
      <c r="M1079" t="s">
        <v>9</v>
      </c>
      <c r="N1079" t="s">
        <v>10</v>
      </c>
      <c r="O1079" t="s">
        <v>10</v>
      </c>
      <c r="P1079" t="s">
        <v>10</v>
      </c>
      <c r="Q1079" t="s">
        <v>10</v>
      </c>
      <c r="T1079" s="31" t="s">
        <v>680</v>
      </c>
    </row>
    <row r="1080" spans="1:20" x14ac:dyDescent="0.35">
      <c r="A1080" s="34" t="s">
        <v>679</v>
      </c>
      <c r="B1080" s="2">
        <v>10</v>
      </c>
      <c r="C1080" t="s">
        <v>654</v>
      </c>
      <c r="E1080" t="s">
        <v>39</v>
      </c>
      <c r="F1080" t="s">
        <v>678</v>
      </c>
      <c r="G1080" t="s">
        <v>677</v>
      </c>
      <c r="H1080" s="32">
        <v>77130</v>
      </c>
      <c r="I1080" s="33">
        <v>0.15</v>
      </c>
      <c r="J1080" s="32">
        <f t="shared" si="17"/>
        <v>65560.5</v>
      </c>
      <c r="K1080" s="3">
        <v>0.66700000000000004</v>
      </c>
      <c r="L1080" s="2">
        <v>7</v>
      </c>
      <c r="M1080" t="s">
        <v>9</v>
      </c>
      <c r="N1080" t="s">
        <v>10</v>
      </c>
      <c r="O1080" t="s">
        <v>10</v>
      </c>
      <c r="P1080" t="s">
        <v>10</v>
      </c>
      <c r="Q1080" t="s">
        <v>10</v>
      </c>
      <c r="T1080" s="31" t="s">
        <v>676</v>
      </c>
    </row>
    <row r="1081" spans="1:20" x14ac:dyDescent="0.35">
      <c r="A1081" s="34" t="s">
        <v>675</v>
      </c>
      <c r="B1081" s="2">
        <v>10</v>
      </c>
      <c r="C1081" t="s">
        <v>654</v>
      </c>
      <c r="E1081" t="s">
        <v>39</v>
      </c>
      <c r="F1081" t="s">
        <v>674</v>
      </c>
      <c r="G1081" t="s">
        <v>673</v>
      </c>
      <c r="H1081" s="32">
        <v>254895</v>
      </c>
      <c r="I1081" s="33">
        <v>0.15</v>
      </c>
      <c r="J1081" s="32">
        <f t="shared" si="17"/>
        <v>216660.75</v>
      </c>
      <c r="K1081" s="3">
        <v>1.653</v>
      </c>
      <c r="L1081" s="2">
        <v>7</v>
      </c>
      <c r="M1081" t="s">
        <v>9</v>
      </c>
      <c r="N1081" t="s">
        <v>10</v>
      </c>
      <c r="O1081" t="s">
        <v>10</v>
      </c>
      <c r="P1081" t="s">
        <v>10</v>
      </c>
      <c r="Q1081" t="s">
        <v>10</v>
      </c>
      <c r="T1081" s="31" t="s">
        <v>672</v>
      </c>
    </row>
    <row r="1082" spans="1:20" x14ac:dyDescent="0.35">
      <c r="A1082" s="34" t="s">
        <v>671</v>
      </c>
      <c r="B1082" s="2">
        <v>10</v>
      </c>
      <c r="C1082" t="s">
        <v>654</v>
      </c>
      <c r="E1082" t="s">
        <v>39</v>
      </c>
      <c r="F1082" t="s">
        <v>670</v>
      </c>
      <c r="G1082" t="s">
        <v>669</v>
      </c>
      <c r="H1082" s="32">
        <v>45057</v>
      </c>
      <c r="I1082" s="33">
        <v>0.15</v>
      </c>
      <c r="J1082" s="32">
        <f t="shared" si="17"/>
        <v>38298.449999999997</v>
      </c>
      <c r="K1082" s="3">
        <v>0.35099999999999998</v>
      </c>
      <c r="L1082" s="2">
        <v>7</v>
      </c>
      <c r="M1082" t="s">
        <v>9</v>
      </c>
      <c r="N1082" t="s">
        <v>10</v>
      </c>
      <c r="O1082" t="s">
        <v>10</v>
      </c>
      <c r="P1082" t="s">
        <v>10</v>
      </c>
      <c r="Q1082" t="s">
        <v>10</v>
      </c>
      <c r="T1082" s="31" t="s">
        <v>668</v>
      </c>
    </row>
    <row r="1083" spans="1:20" x14ac:dyDescent="0.35">
      <c r="A1083" s="34" t="s">
        <v>667</v>
      </c>
      <c r="B1083" s="2">
        <v>10</v>
      </c>
      <c r="C1083" t="s">
        <v>654</v>
      </c>
      <c r="E1083" t="s">
        <v>39</v>
      </c>
      <c r="F1083" t="s">
        <v>666</v>
      </c>
      <c r="G1083" t="s">
        <v>665</v>
      </c>
      <c r="H1083" s="32">
        <v>185036</v>
      </c>
      <c r="I1083" s="33">
        <v>0.15</v>
      </c>
      <c r="J1083" s="32">
        <f t="shared" si="17"/>
        <v>157280.6</v>
      </c>
      <c r="K1083" s="3">
        <v>1.6120000000000001</v>
      </c>
      <c r="L1083" s="2">
        <v>7</v>
      </c>
      <c r="M1083" t="s">
        <v>9</v>
      </c>
      <c r="N1083" t="s">
        <v>10</v>
      </c>
      <c r="O1083" t="s">
        <v>10</v>
      </c>
      <c r="P1083" t="s">
        <v>10</v>
      </c>
      <c r="Q1083" t="s">
        <v>10</v>
      </c>
      <c r="T1083" s="31" t="s">
        <v>664</v>
      </c>
    </row>
    <row r="1084" spans="1:20" x14ac:dyDescent="0.35">
      <c r="A1084" s="34" t="s">
        <v>663</v>
      </c>
      <c r="B1084" s="2">
        <v>10</v>
      </c>
      <c r="C1084" t="s">
        <v>654</v>
      </c>
      <c r="E1084" t="s">
        <v>39</v>
      </c>
      <c r="F1084" t="s">
        <v>662</v>
      </c>
      <c r="G1084" t="s">
        <v>661</v>
      </c>
      <c r="H1084" s="32">
        <v>199709</v>
      </c>
      <c r="I1084" s="33">
        <v>0.15</v>
      </c>
      <c r="J1084" s="32">
        <f t="shared" si="17"/>
        <v>169752.65</v>
      </c>
      <c r="K1084" s="3">
        <v>1.036</v>
      </c>
      <c r="L1084" s="2">
        <v>6</v>
      </c>
      <c r="M1084" t="s">
        <v>9</v>
      </c>
      <c r="N1084" t="s">
        <v>10</v>
      </c>
      <c r="O1084" t="s">
        <v>10</v>
      </c>
      <c r="P1084" t="s">
        <v>10</v>
      </c>
      <c r="Q1084" t="s">
        <v>10</v>
      </c>
      <c r="T1084" s="31" t="s">
        <v>660</v>
      </c>
    </row>
    <row r="1085" spans="1:20" x14ac:dyDescent="0.35">
      <c r="A1085" s="34" t="s">
        <v>659</v>
      </c>
      <c r="B1085" s="2">
        <v>10</v>
      </c>
      <c r="C1085" t="s">
        <v>654</v>
      </c>
      <c r="E1085" t="s">
        <v>39</v>
      </c>
      <c r="F1085" t="s">
        <v>658</v>
      </c>
      <c r="G1085" t="s">
        <v>657</v>
      </c>
      <c r="H1085" s="32">
        <v>480500</v>
      </c>
      <c r="I1085" s="33">
        <v>0.15</v>
      </c>
      <c r="J1085" s="32">
        <f t="shared" ref="J1085:J1148" si="18">SUM(H1085-H1085*I1085)</f>
        <v>408425</v>
      </c>
      <c r="K1085" s="3">
        <v>2.8180000000000001</v>
      </c>
      <c r="L1085" s="2">
        <v>6</v>
      </c>
      <c r="M1085" t="s">
        <v>9</v>
      </c>
      <c r="N1085" t="s">
        <v>10</v>
      </c>
      <c r="O1085" t="s">
        <v>10</v>
      </c>
      <c r="P1085" t="s">
        <v>10</v>
      </c>
      <c r="Q1085" t="s">
        <v>10</v>
      </c>
      <c r="T1085" s="31" t="s">
        <v>656</v>
      </c>
    </row>
    <row r="1086" spans="1:20" x14ac:dyDescent="0.35">
      <c r="A1086" s="34" t="s">
        <v>655</v>
      </c>
      <c r="B1086" s="2">
        <v>10</v>
      </c>
      <c r="C1086" t="s">
        <v>654</v>
      </c>
      <c r="E1086" t="s">
        <v>39</v>
      </c>
      <c r="F1086" t="s">
        <v>653</v>
      </c>
      <c r="G1086" t="s">
        <v>652</v>
      </c>
      <c r="H1086" s="32">
        <v>137287</v>
      </c>
      <c r="I1086" s="33">
        <v>0.15</v>
      </c>
      <c r="J1086" s="32">
        <f t="shared" si="18"/>
        <v>116693.95</v>
      </c>
      <c r="K1086" s="3">
        <v>0.88500000000000001</v>
      </c>
      <c r="L1086" s="2">
        <v>4</v>
      </c>
      <c r="M1086" t="s">
        <v>9</v>
      </c>
      <c r="N1086" t="s">
        <v>10</v>
      </c>
      <c r="O1086" t="s">
        <v>10</v>
      </c>
      <c r="P1086" t="s">
        <v>10</v>
      </c>
      <c r="Q1086" t="s">
        <v>10</v>
      </c>
      <c r="T1086" s="31" t="s">
        <v>651</v>
      </c>
    </row>
    <row r="1087" spans="1:20" x14ac:dyDescent="0.35">
      <c r="A1087" s="34" t="s">
        <v>650</v>
      </c>
      <c r="B1087" s="2">
        <v>12</v>
      </c>
      <c r="C1087" t="s">
        <v>645</v>
      </c>
      <c r="E1087" t="s">
        <v>39</v>
      </c>
      <c r="F1087" t="s">
        <v>649</v>
      </c>
      <c r="G1087" t="s">
        <v>648</v>
      </c>
      <c r="H1087" s="32">
        <v>273173.75</v>
      </c>
      <c r="I1087" s="33">
        <v>0.125</v>
      </c>
      <c r="J1087" s="32">
        <f t="shared" si="18"/>
        <v>239027.03125</v>
      </c>
      <c r="K1087" s="3">
        <v>3.2360000000000002</v>
      </c>
      <c r="L1087" s="2">
        <v>9</v>
      </c>
      <c r="M1087" t="s">
        <v>9</v>
      </c>
      <c r="N1087" t="s">
        <v>10</v>
      </c>
      <c r="O1087" t="s">
        <v>10</v>
      </c>
      <c r="P1087" t="s">
        <v>10</v>
      </c>
      <c r="Q1087" t="s">
        <v>10</v>
      </c>
      <c r="T1087" s="31" t="s">
        <v>647</v>
      </c>
    </row>
    <row r="1088" spans="1:20" x14ac:dyDescent="0.35">
      <c r="A1088" s="34" t="s">
        <v>646</v>
      </c>
      <c r="B1088" s="2">
        <v>12</v>
      </c>
      <c r="C1088" t="s">
        <v>645</v>
      </c>
      <c r="E1088" t="s">
        <v>39</v>
      </c>
      <c r="F1088" t="s">
        <v>644</v>
      </c>
      <c r="G1088" t="s">
        <v>643</v>
      </c>
      <c r="H1088" s="32">
        <v>138713.75</v>
      </c>
      <c r="I1088" s="33">
        <v>0.125</v>
      </c>
      <c r="J1088" s="32">
        <f t="shared" si="18"/>
        <v>121374.53125</v>
      </c>
      <c r="K1088" s="3">
        <v>1.746</v>
      </c>
      <c r="L1088" s="2">
        <v>8</v>
      </c>
      <c r="M1088" t="s">
        <v>9</v>
      </c>
      <c r="N1088" t="s">
        <v>10</v>
      </c>
      <c r="O1088" t="s">
        <v>10</v>
      </c>
      <c r="P1088" t="s">
        <v>10</v>
      </c>
      <c r="Q1088" t="s">
        <v>10</v>
      </c>
      <c r="T1088" s="31" t="s">
        <v>642</v>
      </c>
    </row>
    <row r="1089" spans="1:20" x14ac:dyDescent="0.35">
      <c r="A1089" s="34" t="s">
        <v>641</v>
      </c>
      <c r="B1089" s="2">
        <v>10</v>
      </c>
      <c r="C1089" t="s">
        <v>628</v>
      </c>
      <c r="E1089" t="s">
        <v>39</v>
      </c>
      <c r="F1089" t="s">
        <v>640</v>
      </c>
      <c r="G1089" t="s">
        <v>639</v>
      </c>
      <c r="H1089" s="32">
        <v>33000</v>
      </c>
      <c r="I1089" s="33">
        <v>0.17499999999999999</v>
      </c>
      <c r="J1089" s="32">
        <f t="shared" si="18"/>
        <v>27225</v>
      </c>
      <c r="K1089" s="3">
        <v>0.19400000000000001</v>
      </c>
      <c r="L1089" s="2">
        <v>10</v>
      </c>
      <c r="M1089" t="s">
        <v>9</v>
      </c>
      <c r="N1089" t="s">
        <v>10</v>
      </c>
      <c r="O1089" t="s">
        <v>10</v>
      </c>
      <c r="P1089" t="s">
        <v>10</v>
      </c>
      <c r="Q1089" t="s">
        <v>10</v>
      </c>
      <c r="S1089" s="2" t="s">
        <v>158</v>
      </c>
      <c r="T1089" s="31" t="s">
        <v>638</v>
      </c>
    </row>
    <row r="1090" spans="1:20" x14ac:dyDescent="0.35">
      <c r="A1090" s="34" t="s">
        <v>637</v>
      </c>
      <c r="B1090" s="2">
        <v>10</v>
      </c>
      <c r="C1090" t="s">
        <v>628</v>
      </c>
      <c r="E1090" t="s">
        <v>39</v>
      </c>
      <c r="F1090" t="s">
        <v>636</v>
      </c>
      <c r="G1090" t="s">
        <v>635</v>
      </c>
      <c r="H1090" s="32">
        <v>45000</v>
      </c>
      <c r="I1090" s="33">
        <v>0.17499999999999999</v>
      </c>
      <c r="J1090" s="32">
        <f t="shared" si="18"/>
        <v>37125</v>
      </c>
      <c r="K1090" s="3">
        <v>0.27400000000000002</v>
      </c>
      <c r="L1090" s="2">
        <v>10</v>
      </c>
      <c r="M1090" t="s">
        <v>9</v>
      </c>
      <c r="N1090" t="s">
        <v>10</v>
      </c>
      <c r="O1090" t="s">
        <v>10</v>
      </c>
      <c r="P1090" t="s">
        <v>10</v>
      </c>
      <c r="Q1090" t="s">
        <v>10</v>
      </c>
      <c r="S1090" s="2" t="s">
        <v>163</v>
      </c>
      <c r="T1090" s="31" t="s">
        <v>634</v>
      </c>
    </row>
    <row r="1091" spans="1:20" x14ac:dyDescent="0.35">
      <c r="A1091" s="34" t="s">
        <v>633</v>
      </c>
      <c r="B1091" s="2">
        <v>10</v>
      </c>
      <c r="C1091" t="s">
        <v>628</v>
      </c>
      <c r="E1091" t="s">
        <v>39</v>
      </c>
      <c r="F1091" t="s">
        <v>632</v>
      </c>
      <c r="G1091" t="s">
        <v>631</v>
      </c>
      <c r="H1091" s="32">
        <v>219000</v>
      </c>
      <c r="I1091" s="33">
        <v>0.17499999999999999</v>
      </c>
      <c r="J1091" s="32">
        <f t="shared" si="18"/>
        <v>180675</v>
      </c>
      <c r="K1091" s="3">
        <v>1.3640000000000001</v>
      </c>
      <c r="L1091" s="2">
        <v>7</v>
      </c>
      <c r="M1091" t="s">
        <v>9</v>
      </c>
      <c r="N1091" t="s">
        <v>10</v>
      </c>
      <c r="O1091" t="s">
        <v>10</v>
      </c>
      <c r="P1091" t="s">
        <v>10</v>
      </c>
      <c r="Q1091" t="s">
        <v>10</v>
      </c>
      <c r="T1091" s="35" t="s">
        <v>630</v>
      </c>
    </row>
    <row r="1092" spans="1:20" x14ac:dyDescent="0.35">
      <c r="A1092" s="34" t="s">
        <v>629</v>
      </c>
      <c r="B1092" s="2">
        <v>10</v>
      </c>
      <c r="C1092" t="s">
        <v>628</v>
      </c>
      <c r="E1092" t="s">
        <v>39</v>
      </c>
      <c r="F1092" t="s">
        <v>627</v>
      </c>
      <c r="G1092" t="s">
        <v>626</v>
      </c>
      <c r="H1092" s="32">
        <v>91000</v>
      </c>
      <c r="I1092" s="33">
        <v>0.17499999999999999</v>
      </c>
      <c r="J1092" s="32">
        <f t="shared" si="18"/>
        <v>75075</v>
      </c>
      <c r="K1092" s="3">
        <v>0.66</v>
      </c>
      <c r="L1092" s="2">
        <v>6</v>
      </c>
      <c r="M1092" t="s">
        <v>9</v>
      </c>
      <c r="N1092" t="s">
        <v>10</v>
      </c>
      <c r="O1092" t="s">
        <v>10</v>
      </c>
      <c r="P1092" t="s">
        <v>10</v>
      </c>
      <c r="Q1092" t="s">
        <v>10</v>
      </c>
      <c r="T1092" s="31" t="s">
        <v>625</v>
      </c>
    </row>
    <row r="1093" spans="1:20" ht="29" x14ac:dyDescent="0.35">
      <c r="A1093" s="34" t="s">
        <v>624</v>
      </c>
      <c r="B1093" s="2">
        <v>8</v>
      </c>
      <c r="C1093" t="s">
        <v>587</v>
      </c>
      <c r="E1093" t="s">
        <v>39</v>
      </c>
      <c r="F1093" t="s">
        <v>623</v>
      </c>
      <c r="G1093" t="s">
        <v>622</v>
      </c>
      <c r="H1093" s="32">
        <v>121230.5</v>
      </c>
      <c r="I1093" s="33">
        <v>0.17499999999999999</v>
      </c>
      <c r="J1093" s="32">
        <f t="shared" si="18"/>
        <v>100015.16250000001</v>
      </c>
      <c r="K1093" s="3">
        <v>0.83599999999999997</v>
      </c>
      <c r="L1093" s="2">
        <v>10</v>
      </c>
      <c r="M1093" t="s">
        <v>9</v>
      </c>
      <c r="N1093" t="s">
        <v>10</v>
      </c>
      <c r="O1093" t="s">
        <v>10</v>
      </c>
      <c r="P1093" t="s">
        <v>10</v>
      </c>
      <c r="Q1093" t="s">
        <v>10</v>
      </c>
      <c r="S1093" s="2" t="s">
        <v>145</v>
      </c>
      <c r="T1093" s="31" t="s">
        <v>621</v>
      </c>
    </row>
    <row r="1094" spans="1:20" ht="29" x14ac:dyDescent="0.35">
      <c r="A1094" s="34" t="s">
        <v>620</v>
      </c>
      <c r="B1094" s="2">
        <v>8</v>
      </c>
      <c r="C1094" t="s">
        <v>587</v>
      </c>
      <c r="E1094" t="s">
        <v>39</v>
      </c>
      <c r="F1094" t="s">
        <v>619</v>
      </c>
      <c r="G1094" t="s">
        <v>618</v>
      </c>
      <c r="H1094" s="32">
        <v>25126.2</v>
      </c>
      <c r="I1094" s="33">
        <v>0.17499999999999999</v>
      </c>
      <c r="J1094" s="32">
        <f t="shared" si="18"/>
        <v>20729.115000000002</v>
      </c>
      <c r="K1094" s="3">
        <v>0.20599999999999999</v>
      </c>
      <c r="L1094" s="2">
        <v>10</v>
      </c>
      <c r="M1094" t="s">
        <v>9</v>
      </c>
      <c r="N1094" t="s">
        <v>10</v>
      </c>
      <c r="O1094" t="s">
        <v>10</v>
      </c>
      <c r="P1094" t="s">
        <v>10</v>
      </c>
      <c r="Q1094" t="s">
        <v>10</v>
      </c>
      <c r="S1094" s="2" t="s">
        <v>187</v>
      </c>
      <c r="T1094" s="31" t="s">
        <v>617</v>
      </c>
    </row>
    <row r="1095" spans="1:20" x14ac:dyDescent="0.35">
      <c r="A1095" s="34" t="s">
        <v>616</v>
      </c>
      <c r="B1095" s="2">
        <v>8</v>
      </c>
      <c r="C1095" t="s">
        <v>587</v>
      </c>
      <c r="E1095" t="s">
        <v>39</v>
      </c>
      <c r="F1095" t="s">
        <v>615</v>
      </c>
      <c r="G1095" t="s">
        <v>614</v>
      </c>
      <c r="H1095" s="32">
        <v>68898.399999999994</v>
      </c>
      <c r="I1095" s="33">
        <v>0.17499999999999999</v>
      </c>
      <c r="J1095" s="32">
        <f t="shared" si="18"/>
        <v>56841.179999999993</v>
      </c>
      <c r="K1095" s="3">
        <v>0.80100000000000005</v>
      </c>
      <c r="L1095" s="2">
        <v>10</v>
      </c>
      <c r="M1095" t="s">
        <v>9</v>
      </c>
      <c r="N1095" t="s">
        <v>10</v>
      </c>
      <c r="O1095" t="s">
        <v>10</v>
      </c>
      <c r="P1095" t="s">
        <v>10</v>
      </c>
      <c r="Q1095" t="s">
        <v>10</v>
      </c>
      <c r="S1095" s="2" t="s">
        <v>135</v>
      </c>
      <c r="T1095" s="31" t="s">
        <v>613</v>
      </c>
    </row>
    <row r="1096" spans="1:20" x14ac:dyDescent="0.35">
      <c r="A1096" s="34" t="s">
        <v>612</v>
      </c>
      <c r="B1096" s="2">
        <v>8</v>
      </c>
      <c r="C1096" t="s">
        <v>587</v>
      </c>
      <c r="E1096" t="s">
        <v>39</v>
      </c>
      <c r="F1096" t="s">
        <v>611</v>
      </c>
      <c r="G1096" t="s">
        <v>610</v>
      </c>
      <c r="H1096" s="32">
        <v>19391.400000000001</v>
      </c>
      <c r="I1096" s="33">
        <v>0.17499999999999999</v>
      </c>
      <c r="J1096" s="32">
        <f t="shared" si="18"/>
        <v>15997.905000000002</v>
      </c>
      <c r="K1096" s="3">
        <v>0.26600000000000001</v>
      </c>
      <c r="L1096" s="2">
        <v>10</v>
      </c>
      <c r="M1096" t="s">
        <v>9</v>
      </c>
      <c r="N1096" t="s">
        <v>10</v>
      </c>
      <c r="O1096" t="s">
        <v>10</v>
      </c>
      <c r="P1096" t="s">
        <v>10</v>
      </c>
      <c r="Q1096" t="s">
        <v>10</v>
      </c>
      <c r="S1096" s="2" t="s">
        <v>140</v>
      </c>
      <c r="T1096" s="31" t="s">
        <v>609</v>
      </c>
    </row>
    <row r="1097" spans="1:20" x14ac:dyDescent="0.35">
      <c r="A1097" s="34" t="s">
        <v>608</v>
      </c>
      <c r="B1097" s="2">
        <v>8</v>
      </c>
      <c r="C1097" t="s">
        <v>587</v>
      </c>
      <c r="E1097" t="s">
        <v>39</v>
      </c>
      <c r="F1097" t="s">
        <v>607</v>
      </c>
      <c r="G1097" t="s">
        <v>606</v>
      </c>
      <c r="H1097" s="32">
        <v>21205.8</v>
      </c>
      <c r="I1097" s="33">
        <v>0.17499999999999999</v>
      </c>
      <c r="J1097" s="32">
        <f t="shared" si="18"/>
        <v>17494.785</v>
      </c>
      <c r="K1097" s="3">
        <v>0.13800000000000001</v>
      </c>
      <c r="L1097" s="2">
        <v>10</v>
      </c>
      <c r="M1097" t="s">
        <v>9</v>
      </c>
      <c r="N1097" t="s">
        <v>10</v>
      </c>
      <c r="O1097" t="s">
        <v>10</v>
      </c>
      <c r="P1097" t="s">
        <v>10</v>
      </c>
      <c r="Q1097" t="s">
        <v>10</v>
      </c>
      <c r="S1097" s="2" t="s">
        <v>155</v>
      </c>
      <c r="T1097" s="31" t="s">
        <v>605</v>
      </c>
    </row>
    <row r="1098" spans="1:20" ht="29" x14ac:dyDescent="0.35">
      <c r="A1098" s="34" t="s">
        <v>604</v>
      </c>
      <c r="B1098" s="2">
        <v>8</v>
      </c>
      <c r="C1098" t="s">
        <v>587</v>
      </c>
      <c r="E1098" t="s">
        <v>39</v>
      </c>
      <c r="F1098" t="s">
        <v>603</v>
      </c>
      <c r="G1098" t="s">
        <v>602</v>
      </c>
      <c r="H1098" s="32">
        <v>84271</v>
      </c>
      <c r="I1098" s="33">
        <v>0.17499999999999999</v>
      </c>
      <c r="J1098" s="32">
        <f t="shared" si="18"/>
        <v>69523.574999999997</v>
      </c>
      <c r="K1098" s="3">
        <v>0.93300000000000005</v>
      </c>
      <c r="L1098" s="2">
        <v>9</v>
      </c>
      <c r="M1098" t="s">
        <v>9</v>
      </c>
      <c r="N1098" t="s">
        <v>10</v>
      </c>
      <c r="O1098" t="s">
        <v>10</v>
      </c>
      <c r="P1098" t="s">
        <v>10</v>
      </c>
      <c r="Q1098" t="s">
        <v>10</v>
      </c>
      <c r="T1098" s="31" t="s">
        <v>601</v>
      </c>
    </row>
    <row r="1099" spans="1:20" x14ac:dyDescent="0.35">
      <c r="A1099" s="34" t="s">
        <v>600</v>
      </c>
      <c r="B1099" s="2">
        <v>8</v>
      </c>
      <c r="C1099" t="s">
        <v>587</v>
      </c>
      <c r="E1099" t="s">
        <v>39</v>
      </c>
      <c r="F1099" t="s">
        <v>599</v>
      </c>
      <c r="G1099" t="s">
        <v>598</v>
      </c>
      <c r="H1099" s="32">
        <v>29986</v>
      </c>
      <c r="I1099" s="33">
        <v>0.17499999999999999</v>
      </c>
      <c r="J1099" s="32">
        <f t="shared" si="18"/>
        <v>24738.45</v>
      </c>
      <c r="K1099" s="3">
        <v>0.29599999999999999</v>
      </c>
      <c r="L1099" s="2">
        <v>9</v>
      </c>
      <c r="M1099" t="s">
        <v>9</v>
      </c>
      <c r="N1099" t="s">
        <v>10</v>
      </c>
      <c r="O1099" t="s">
        <v>10</v>
      </c>
      <c r="P1099" t="s">
        <v>10</v>
      </c>
      <c r="Q1099" t="s">
        <v>10</v>
      </c>
      <c r="T1099" s="31" t="s">
        <v>597</v>
      </c>
    </row>
    <row r="1100" spans="1:20" x14ac:dyDescent="0.35">
      <c r="A1100" s="34" t="s">
        <v>596</v>
      </c>
      <c r="B1100" s="2">
        <v>8</v>
      </c>
      <c r="C1100" t="s">
        <v>587</v>
      </c>
      <c r="E1100" t="s">
        <v>39</v>
      </c>
      <c r="F1100" t="s">
        <v>595</v>
      </c>
      <c r="G1100" t="s">
        <v>594</v>
      </c>
      <c r="H1100" s="32">
        <v>69898.399999999994</v>
      </c>
      <c r="I1100" s="33">
        <v>0.17499999999999999</v>
      </c>
      <c r="J1100" s="32">
        <f t="shared" si="18"/>
        <v>57666.179999999993</v>
      </c>
      <c r="K1100" s="3">
        <v>0.69</v>
      </c>
      <c r="L1100" s="2">
        <v>8</v>
      </c>
      <c r="M1100" t="s">
        <v>9</v>
      </c>
      <c r="N1100" t="s">
        <v>10</v>
      </c>
      <c r="O1100" t="s">
        <v>10</v>
      </c>
      <c r="P1100" t="s">
        <v>10</v>
      </c>
      <c r="Q1100" t="s">
        <v>10</v>
      </c>
      <c r="T1100" s="31" t="s">
        <v>593</v>
      </c>
    </row>
    <row r="1101" spans="1:20" x14ac:dyDescent="0.35">
      <c r="A1101" s="34" t="s">
        <v>592</v>
      </c>
      <c r="B1101" s="2">
        <v>8</v>
      </c>
      <c r="C1101" t="s">
        <v>587</v>
      </c>
      <c r="E1101" t="s">
        <v>39</v>
      </c>
      <c r="F1101" t="s">
        <v>591</v>
      </c>
      <c r="G1101" t="s">
        <v>590</v>
      </c>
      <c r="H1101" s="32">
        <v>9865.7999999999993</v>
      </c>
      <c r="I1101" s="33">
        <v>0.17499999999999999</v>
      </c>
      <c r="J1101" s="32">
        <f t="shared" si="18"/>
        <v>8139.2849999999999</v>
      </c>
      <c r="K1101" s="3">
        <v>0.107</v>
      </c>
      <c r="L1101" s="2">
        <v>7</v>
      </c>
      <c r="M1101" t="s">
        <v>9</v>
      </c>
      <c r="N1101" t="s">
        <v>10</v>
      </c>
      <c r="O1101" t="s">
        <v>10</v>
      </c>
      <c r="P1101" t="s">
        <v>10</v>
      </c>
      <c r="Q1101" t="s">
        <v>10</v>
      </c>
      <c r="T1101" s="31" t="s">
        <v>589</v>
      </c>
    </row>
    <row r="1102" spans="1:20" x14ac:dyDescent="0.35">
      <c r="A1102" s="34" t="s">
        <v>588</v>
      </c>
      <c r="B1102" s="2">
        <v>8</v>
      </c>
      <c r="C1102" t="s">
        <v>587</v>
      </c>
      <c r="E1102" t="s">
        <v>39</v>
      </c>
      <c r="F1102" t="s">
        <v>586</v>
      </c>
      <c r="G1102" t="s">
        <v>585</v>
      </c>
      <c r="H1102" s="32">
        <v>28228.2</v>
      </c>
      <c r="I1102" s="33">
        <v>0.17499999999999999</v>
      </c>
      <c r="J1102" s="32">
        <f t="shared" si="18"/>
        <v>23288.264999999999</v>
      </c>
      <c r="K1102" s="3">
        <v>0.34499999999999997</v>
      </c>
      <c r="L1102" s="2">
        <v>7</v>
      </c>
      <c r="M1102" t="s">
        <v>9</v>
      </c>
      <c r="N1102" t="s">
        <v>10</v>
      </c>
      <c r="O1102" t="s">
        <v>10</v>
      </c>
      <c r="P1102" t="s">
        <v>10</v>
      </c>
      <c r="Q1102" t="s">
        <v>10</v>
      </c>
      <c r="T1102" s="31" t="s">
        <v>584</v>
      </c>
    </row>
    <row r="1103" spans="1:20" x14ac:dyDescent="0.35">
      <c r="A1103" s="34" t="s">
        <v>583</v>
      </c>
      <c r="B1103" s="2">
        <v>8</v>
      </c>
      <c r="C1103" t="s">
        <v>555</v>
      </c>
      <c r="E1103" t="s">
        <v>39</v>
      </c>
      <c r="F1103" t="s">
        <v>582</v>
      </c>
      <c r="G1103" t="s">
        <v>581</v>
      </c>
      <c r="H1103" s="32">
        <v>75229</v>
      </c>
      <c r="I1103" s="33">
        <v>0.125</v>
      </c>
      <c r="J1103" s="32">
        <f t="shared" si="18"/>
        <v>65825.375</v>
      </c>
      <c r="K1103" s="3">
        <v>0.84</v>
      </c>
      <c r="L1103" s="2">
        <v>9</v>
      </c>
      <c r="M1103" t="s">
        <v>9</v>
      </c>
      <c r="N1103" t="s">
        <v>10</v>
      </c>
      <c r="O1103" t="s">
        <v>10</v>
      </c>
      <c r="P1103" t="s">
        <v>10</v>
      </c>
      <c r="Q1103" t="s">
        <v>10</v>
      </c>
      <c r="T1103" s="31" t="s">
        <v>580</v>
      </c>
    </row>
    <row r="1104" spans="1:20" x14ac:dyDescent="0.35">
      <c r="A1104" s="34" t="s">
        <v>579</v>
      </c>
      <c r="B1104" s="2">
        <v>8</v>
      </c>
      <c r="C1104" t="s">
        <v>555</v>
      </c>
      <c r="E1104" t="s">
        <v>39</v>
      </c>
      <c r="F1104" t="s">
        <v>578</v>
      </c>
      <c r="G1104" t="s">
        <v>577</v>
      </c>
      <c r="H1104" s="32">
        <v>213268</v>
      </c>
      <c r="I1104" s="33">
        <v>0.125</v>
      </c>
      <c r="J1104" s="32">
        <f t="shared" si="18"/>
        <v>186609.5</v>
      </c>
      <c r="K1104" s="3">
        <v>1.88</v>
      </c>
      <c r="L1104" s="2">
        <v>9</v>
      </c>
      <c r="M1104" t="s">
        <v>9</v>
      </c>
      <c r="N1104" t="s">
        <v>9</v>
      </c>
      <c r="O1104" t="s">
        <v>10</v>
      </c>
      <c r="P1104" t="s">
        <v>10</v>
      </c>
      <c r="Q1104" t="s">
        <v>10</v>
      </c>
      <c r="T1104" s="31" t="s">
        <v>576</v>
      </c>
    </row>
    <row r="1105" spans="1:20" x14ac:dyDescent="0.35">
      <c r="A1105" s="34" t="s">
        <v>575</v>
      </c>
      <c r="B1105" s="2">
        <v>8</v>
      </c>
      <c r="C1105" t="s">
        <v>555</v>
      </c>
      <c r="E1105" t="s">
        <v>39</v>
      </c>
      <c r="F1105" t="s">
        <v>572</v>
      </c>
      <c r="G1105" t="s">
        <v>571</v>
      </c>
      <c r="H1105" s="32">
        <v>83591</v>
      </c>
      <c r="I1105" s="33">
        <v>0.125</v>
      </c>
      <c r="J1105" s="32">
        <f t="shared" si="18"/>
        <v>73142.125</v>
      </c>
      <c r="K1105" s="3">
        <v>0.70099999999999996</v>
      </c>
      <c r="L1105" s="2">
        <v>9</v>
      </c>
      <c r="M1105" t="s">
        <v>9</v>
      </c>
      <c r="N1105" t="s">
        <v>9</v>
      </c>
      <c r="O1105" t="s">
        <v>10</v>
      </c>
      <c r="P1105" t="s">
        <v>10</v>
      </c>
      <c r="Q1105" t="s">
        <v>10</v>
      </c>
      <c r="T1105" s="31" t="s">
        <v>574</v>
      </c>
    </row>
    <row r="1106" spans="1:20" x14ac:dyDescent="0.35">
      <c r="A1106" s="34" t="s">
        <v>573</v>
      </c>
      <c r="B1106" s="2">
        <v>8</v>
      </c>
      <c r="C1106" t="s">
        <v>555</v>
      </c>
      <c r="E1106" t="s">
        <v>39</v>
      </c>
      <c r="F1106" t="s">
        <v>572</v>
      </c>
      <c r="G1106" t="s">
        <v>571</v>
      </c>
      <c r="H1106" s="32">
        <v>346306</v>
      </c>
      <c r="I1106" s="33">
        <v>0.125</v>
      </c>
      <c r="J1106" s="32">
        <f t="shared" si="18"/>
        <v>303017.75</v>
      </c>
      <c r="K1106" s="3">
        <v>2.96</v>
      </c>
      <c r="L1106" s="2">
        <v>9</v>
      </c>
      <c r="M1106" t="s">
        <v>9</v>
      </c>
      <c r="N1106" t="s">
        <v>9</v>
      </c>
      <c r="O1106" t="s">
        <v>10</v>
      </c>
      <c r="P1106" t="s">
        <v>10</v>
      </c>
      <c r="Q1106" t="s">
        <v>10</v>
      </c>
      <c r="T1106" s="31" t="s">
        <v>570</v>
      </c>
    </row>
    <row r="1107" spans="1:20" x14ac:dyDescent="0.35">
      <c r="A1107" s="34" t="s">
        <v>569</v>
      </c>
      <c r="B1107" s="2">
        <v>8</v>
      </c>
      <c r="C1107" t="s">
        <v>555</v>
      </c>
      <c r="E1107" t="s">
        <v>39</v>
      </c>
      <c r="F1107" t="s">
        <v>568</v>
      </c>
      <c r="G1107" t="s">
        <v>567</v>
      </c>
      <c r="H1107" s="32">
        <v>109505</v>
      </c>
      <c r="I1107" s="33">
        <v>0.125</v>
      </c>
      <c r="J1107" s="32">
        <f t="shared" si="18"/>
        <v>95816.875</v>
      </c>
      <c r="K1107" s="3">
        <v>0.85299999999999998</v>
      </c>
      <c r="L1107" s="2">
        <v>9</v>
      </c>
      <c r="M1107" t="s">
        <v>9</v>
      </c>
      <c r="N1107" t="s">
        <v>10</v>
      </c>
      <c r="O1107" t="s">
        <v>10</v>
      </c>
      <c r="P1107" t="s">
        <v>10</v>
      </c>
      <c r="Q1107" t="s">
        <v>10</v>
      </c>
      <c r="T1107" s="31" t="s">
        <v>566</v>
      </c>
    </row>
    <row r="1108" spans="1:20" x14ac:dyDescent="0.35">
      <c r="A1108" s="34" t="s">
        <v>565</v>
      </c>
      <c r="B1108" s="2">
        <v>8</v>
      </c>
      <c r="C1108" t="s">
        <v>555</v>
      </c>
      <c r="E1108" t="s">
        <v>39</v>
      </c>
      <c r="F1108" t="s">
        <v>564</v>
      </c>
      <c r="G1108" t="s">
        <v>375</v>
      </c>
      <c r="H1108" s="32">
        <v>213910</v>
      </c>
      <c r="I1108" s="33">
        <v>0.125</v>
      </c>
      <c r="J1108" s="32">
        <f t="shared" si="18"/>
        <v>187171.25</v>
      </c>
      <c r="K1108" s="3">
        <v>2.5590000000000002</v>
      </c>
      <c r="L1108" s="2">
        <v>8</v>
      </c>
      <c r="M1108" t="s">
        <v>9</v>
      </c>
      <c r="N1108" t="s">
        <v>10</v>
      </c>
      <c r="O1108" t="s">
        <v>10</v>
      </c>
      <c r="P1108" t="s">
        <v>10</v>
      </c>
      <c r="Q1108" t="s">
        <v>10</v>
      </c>
      <c r="T1108" s="31" t="s">
        <v>563</v>
      </c>
    </row>
    <row r="1109" spans="1:20" x14ac:dyDescent="0.35">
      <c r="A1109" s="34" t="s">
        <v>562</v>
      </c>
      <c r="B1109" s="2">
        <v>8</v>
      </c>
      <c r="C1109" t="s">
        <v>555</v>
      </c>
      <c r="E1109" t="s">
        <v>39</v>
      </c>
      <c r="F1109" t="s">
        <v>559</v>
      </c>
      <c r="G1109" t="s">
        <v>558</v>
      </c>
      <c r="H1109" s="32">
        <v>32242</v>
      </c>
      <c r="I1109" s="33">
        <v>0.125</v>
      </c>
      <c r="J1109" s="32">
        <f t="shared" si="18"/>
        <v>28211.75</v>
      </c>
      <c r="K1109" s="3">
        <v>0.22700000000000001</v>
      </c>
      <c r="L1109" s="2">
        <v>7</v>
      </c>
      <c r="M1109" t="s">
        <v>9</v>
      </c>
      <c r="N1109" t="s">
        <v>9</v>
      </c>
      <c r="O1109" t="s">
        <v>10</v>
      </c>
      <c r="P1109" t="s">
        <v>10</v>
      </c>
      <c r="Q1109" t="s">
        <v>10</v>
      </c>
      <c r="T1109" s="31" t="s">
        <v>561</v>
      </c>
    </row>
    <row r="1110" spans="1:20" x14ac:dyDescent="0.35">
      <c r="A1110" s="34" t="s">
        <v>560</v>
      </c>
      <c r="B1110" s="2">
        <v>8</v>
      </c>
      <c r="C1110" t="s">
        <v>555</v>
      </c>
      <c r="E1110" t="s">
        <v>39</v>
      </c>
      <c r="F1110" t="s">
        <v>559</v>
      </c>
      <c r="G1110" t="s">
        <v>558</v>
      </c>
      <c r="H1110" s="32">
        <v>375292</v>
      </c>
      <c r="I1110" s="33">
        <v>0.125</v>
      </c>
      <c r="J1110" s="32">
        <f t="shared" si="18"/>
        <v>328380.5</v>
      </c>
      <c r="K1110" s="3">
        <v>2.6190000000000002</v>
      </c>
      <c r="L1110" s="2">
        <v>7</v>
      </c>
      <c r="M1110" t="s">
        <v>9</v>
      </c>
      <c r="N1110" t="s">
        <v>9</v>
      </c>
      <c r="O1110" t="s">
        <v>10</v>
      </c>
      <c r="P1110" t="s">
        <v>10</v>
      </c>
      <c r="Q1110" t="s">
        <v>10</v>
      </c>
      <c r="T1110" s="31" t="s">
        <v>557</v>
      </c>
    </row>
    <row r="1111" spans="1:20" x14ac:dyDescent="0.35">
      <c r="A1111" s="34" t="s">
        <v>556</v>
      </c>
      <c r="B1111" s="2">
        <v>8</v>
      </c>
      <c r="C1111" t="s">
        <v>555</v>
      </c>
      <c r="E1111" t="s">
        <v>39</v>
      </c>
      <c r="F1111" t="s">
        <v>554</v>
      </c>
      <c r="G1111" t="s">
        <v>553</v>
      </c>
      <c r="H1111" s="32">
        <v>61899</v>
      </c>
      <c r="I1111" s="33">
        <v>0.125</v>
      </c>
      <c r="J1111" s="32">
        <f t="shared" si="18"/>
        <v>54161.625</v>
      </c>
      <c r="K1111" s="3">
        <v>0.64800000000000002</v>
      </c>
      <c r="L1111" s="2">
        <v>6</v>
      </c>
      <c r="M1111" t="s">
        <v>9</v>
      </c>
      <c r="N1111" t="s">
        <v>10</v>
      </c>
      <c r="O1111" t="s">
        <v>10</v>
      </c>
      <c r="P1111" t="s">
        <v>10</v>
      </c>
      <c r="Q1111" t="s">
        <v>10</v>
      </c>
      <c r="T1111" s="31" t="s">
        <v>552</v>
      </c>
    </row>
    <row r="1112" spans="1:20" x14ac:dyDescent="0.35">
      <c r="A1112" s="34" t="s">
        <v>551</v>
      </c>
      <c r="B1112" s="2">
        <v>9</v>
      </c>
      <c r="C1112" t="s">
        <v>531</v>
      </c>
      <c r="E1112" t="s">
        <v>39</v>
      </c>
      <c r="F1112" t="s">
        <v>550</v>
      </c>
      <c r="G1112" t="s">
        <v>549</v>
      </c>
      <c r="H1112" s="32">
        <v>94600</v>
      </c>
      <c r="I1112" s="33">
        <v>0.17499999999999999</v>
      </c>
      <c r="J1112" s="32">
        <f t="shared" si="18"/>
        <v>78045</v>
      </c>
      <c r="K1112" s="3">
        <v>1.0389999999999999</v>
      </c>
      <c r="L1112" s="2">
        <v>10</v>
      </c>
      <c r="M1112" t="s">
        <v>9</v>
      </c>
      <c r="N1112" t="s">
        <v>10</v>
      </c>
      <c r="O1112" t="s">
        <v>10</v>
      </c>
      <c r="P1112" t="s">
        <v>10</v>
      </c>
      <c r="Q1112" t="s">
        <v>10</v>
      </c>
      <c r="S1112" s="2" t="s">
        <v>158</v>
      </c>
      <c r="T1112" s="31"/>
    </row>
    <row r="1113" spans="1:20" x14ac:dyDescent="0.35">
      <c r="A1113" s="34" t="s">
        <v>548</v>
      </c>
      <c r="B1113" s="2">
        <v>9</v>
      </c>
      <c r="C1113" t="s">
        <v>531</v>
      </c>
      <c r="E1113" t="s">
        <v>39</v>
      </c>
      <c r="F1113" t="s">
        <v>547</v>
      </c>
      <c r="G1113" t="s">
        <v>546</v>
      </c>
      <c r="H1113" s="32">
        <v>63250</v>
      </c>
      <c r="I1113" s="33">
        <v>0.17499999999999999</v>
      </c>
      <c r="J1113" s="32">
        <f t="shared" si="18"/>
        <v>52181.25</v>
      </c>
      <c r="K1113" s="3">
        <v>0.53600000000000003</v>
      </c>
      <c r="L1113" s="2">
        <v>10</v>
      </c>
      <c r="M1113" t="s">
        <v>9</v>
      </c>
      <c r="N1113" t="s">
        <v>10</v>
      </c>
      <c r="O1113" t="s">
        <v>10</v>
      </c>
      <c r="P1113" t="s">
        <v>10</v>
      </c>
      <c r="Q1113" t="s">
        <v>10</v>
      </c>
      <c r="S1113" s="2" t="s">
        <v>163</v>
      </c>
      <c r="T1113" s="31"/>
    </row>
    <row r="1114" spans="1:20" x14ac:dyDescent="0.35">
      <c r="A1114" s="34" t="s">
        <v>545</v>
      </c>
      <c r="B1114" s="2">
        <v>9</v>
      </c>
      <c r="C1114" t="s">
        <v>531</v>
      </c>
      <c r="E1114" t="s">
        <v>39</v>
      </c>
      <c r="F1114" t="s">
        <v>544</v>
      </c>
      <c r="G1114" t="s">
        <v>543</v>
      </c>
      <c r="H1114" s="32">
        <v>188100</v>
      </c>
      <c r="I1114" s="33">
        <v>0.17499999999999999</v>
      </c>
      <c r="J1114" s="32">
        <f t="shared" si="18"/>
        <v>155182.5</v>
      </c>
      <c r="K1114" s="3">
        <v>1.9630000000000001</v>
      </c>
      <c r="L1114" s="2">
        <v>9</v>
      </c>
      <c r="M1114" t="s">
        <v>9</v>
      </c>
      <c r="N1114" t="s">
        <v>10</v>
      </c>
      <c r="O1114" t="s">
        <v>10</v>
      </c>
      <c r="P1114" t="s">
        <v>10</v>
      </c>
      <c r="Q1114" t="s">
        <v>10</v>
      </c>
      <c r="T1114" s="31"/>
    </row>
    <row r="1115" spans="1:20" x14ac:dyDescent="0.35">
      <c r="A1115" s="34" t="s">
        <v>542</v>
      </c>
      <c r="B1115" s="2">
        <v>9</v>
      </c>
      <c r="C1115" t="s">
        <v>531</v>
      </c>
      <c r="E1115" t="s">
        <v>39</v>
      </c>
      <c r="F1115" t="s">
        <v>541</v>
      </c>
      <c r="G1115" t="s">
        <v>540</v>
      </c>
      <c r="H1115" s="32">
        <v>63800</v>
      </c>
      <c r="I1115" s="33">
        <v>0.17499999999999999</v>
      </c>
      <c r="J1115" s="32">
        <f t="shared" si="18"/>
        <v>52635</v>
      </c>
      <c r="K1115" s="3">
        <v>0.54100000000000004</v>
      </c>
      <c r="L1115" s="2">
        <v>9</v>
      </c>
      <c r="M1115" t="s">
        <v>9</v>
      </c>
      <c r="N1115" t="s">
        <v>10</v>
      </c>
      <c r="O1115" t="s">
        <v>10</v>
      </c>
      <c r="P1115" t="s">
        <v>10</v>
      </c>
      <c r="Q1115" t="s">
        <v>10</v>
      </c>
      <c r="T1115" s="31"/>
    </row>
    <row r="1116" spans="1:20" x14ac:dyDescent="0.35">
      <c r="A1116" s="34" t="s">
        <v>539</v>
      </c>
      <c r="B1116" s="2">
        <v>9</v>
      </c>
      <c r="C1116" t="s">
        <v>531</v>
      </c>
      <c r="E1116" t="s">
        <v>39</v>
      </c>
      <c r="F1116" t="s">
        <v>538</v>
      </c>
      <c r="G1116" t="s">
        <v>537</v>
      </c>
      <c r="H1116" s="32">
        <v>111100</v>
      </c>
      <c r="I1116" s="33">
        <v>0.17499999999999999</v>
      </c>
      <c r="J1116" s="32">
        <f t="shared" si="18"/>
        <v>91657.5</v>
      </c>
      <c r="K1116" s="3">
        <v>1.002</v>
      </c>
      <c r="L1116" s="2">
        <v>9</v>
      </c>
      <c r="M1116" t="s">
        <v>9</v>
      </c>
      <c r="N1116" t="s">
        <v>10</v>
      </c>
      <c r="O1116" t="s">
        <v>10</v>
      </c>
      <c r="P1116" t="s">
        <v>10</v>
      </c>
      <c r="Q1116" t="s">
        <v>10</v>
      </c>
      <c r="T1116" s="31"/>
    </row>
    <row r="1117" spans="1:20" x14ac:dyDescent="0.35">
      <c r="A1117" s="34" t="s">
        <v>536</v>
      </c>
      <c r="B1117" s="2">
        <v>9</v>
      </c>
      <c r="C1117" t="s">
        <v>531</v>
      </c>
      <c r="E1117" t="s">
        <v>39</v>
      </c>
      <c r="F1117" t="s">
        <v>535</v>
      </c>
      <c r="G1117" t="s">
        <v>534</v>
      </c>
      <c r="H1117" s="32">
        <v>137500</v>
      </c>
      <c r="I1117" s="33">
        <v>0.17499999999999999</v>
      </c>
      <c r="J1117" s="32">
        <f t="shared" si="18"/>
        <v>113437.5</v>
      </c>
      <c r="K1117" s="3">
        <v>1.2909999999999999</v>
      </c>
      <c r="L1117" s="2">
        <v>8</v>
      </c>
      <c r="M1117" t="s">
        <v>9</v>
      </c>
      <c r="N1117" t="s">
        <v>10</v>
      </c>
      <c r="O1117" t="s">
        <v>10</v>
      </c>
      <c r="P1117" t="s">
        <v>10</v>
      </c>
      <c r="Q1117" t="s">
        <v>10</v>
      </c>
      <c r="T1117" s="31" t="s">
        <v>533</v>
      </c>
    </row>
    <row r="1118" spans="1:20" x14ac:dyDescent="0.35">
      <c r="A1118" s="34" t="s">
        <v>532</v>
      </c>
      <c r="B1118" s="2">
        <v>9</v>
      </c>
      <c r="C1118" t="s">
        <v>531</v>
      </c>
      <c r="E1118" t="s">
        <v>39</v>
      </c>
      <c r="F1118" t="s">
        <v>530</v>
      </c>
      <c r="G1118" t="s">
        <v>529</v>
      </c>
      <c r="H1118" s="32">
        <v>276100</v>
      </c>
      <c r="I1118" s="33">
        <v>0.17499999999999999</v>
      </c>
      <c r="J1118" s="32">
        <f t="shared" si="18"/>
        <v>227782.5</v>
      </c>
      <c r="K1118" s="3">
        <v>2.7360000000000002</v>
      </c>
      <c r="L1118" s="2">
        <v>8</v>
      </c>
      <c r="M1118" t="s">
        <v>9</v>
      </c>
      <c r="N1118" t="s">
        <v>10</v>
      </c>
      <c r="P1118" t="s">
        <v>10</v>
      </c>
      <c r="Q1118" t="s">
        <v>10</v>
      </c>
      <c r="T1118" s="31"/>
    </row>
    <row r="1119" spans="1:20" x14ac:dyDescent="0.35">
      <c r="A1119" s="34" t="s">
        <v>528</v>
      </c>
      <c r="B1119" s="2">
        <v>8</v>
      </c>
      <c r="C1119" t="s">
        <v>454</v>
      </c>
      <c r="E1119" t="s">
        <v>39</v>
      </c>
      <c r="F1119" t="s">
        <v>525</v>
      </c>
      <c r="G1119" t="s">
        <v>524</v>
      </c>
      <c r="H1119" s="32">
        <v>68150</v>
      </c>
      <c r="I1119" s="33">
        <v>0.15</v>
      </c>
      <c r="J1119" s="32">
        <f t="shared" si="18"/>
        <v>57927.5</v>
      </c>
      <c r="K1119" s="3">
        <v>0.89800000000000002</v>
      </c>
      <c r="L1119" s="2">
        <v>10</v>
      </c>
      <c r="M1119" t="s">
        <v>9</v>
      </c>
      <c r="N1119" t="s">
        <v>10</v>
      </c>
      <c r="O1119" t="s">
        <v>10</v>
      </c>
      <c r="P1119" t="s">
        <v>10</v>
      </c>
      <c r="Q1119" t="s">
        <v>10</v>
      </c>
      <c r="S1119" s="2" t="s">
        <v>163</v>
      </c>
      <c r="T1119" s="31" t="s">
        <v>527</v>
      </c>
    </row>
    <row r="1120" spans="1:20" x14ac:dyDescent="0.35">
      <c r="A1120" s="34" t="s">
        <v>526</v>
      </c>
      <c r="B1120" s="2">
        <v>8</v>
      </c>
      <c r="C1120" t="s">
        <v>454</v>
      </c>
      <c r="E1120" t="s">
        <v>39</v>
      </c>
      <c r="F1120" t="s">
        <v>525</v>
      </c>
      <c r="G1120" t="s">
        <v>524</v>
      </c>
      <c r="H1120" s="32">
        <v>30550</v>
      </c>
      <c r="I1120" s="33">
        <v>0.15</v>
      </c>
      <c r="J1120" s="32">
        <f t="shared" si="18"/>
        <v>25967.5</v>
      </c>
      <c r="K1120" s="3">
        <v>0.40500000000000003</v>
      </c>
      <c r="L1120" s="2">
        <v>10</v>
      </c>
      <c r="M1120" t="s">
        <v>9</v>
      </c>
      <c r="N1120" t="s">
        <v>10</v>
      </c>
      <c r="O1120" t="s">
        <v>10</v>
      </c>
      <c r="P1120" t="s">
        <v>10</v>
      </c>
      <c r="Q1120" t="s">
        <v>10</v>
      </c>
      <c r="S1120" s="2" t="s">
        <v>135</v>
      </c>
      <c r="T1120" s="31" t="s">
        <v>523</v>
      </c>
    </row>
    <row r="1121" spans="1:20" x14ac:dyDescent="0.35">
      <c r="A1121" s="34" t="s">
        <v>522</v>
      </c>
      <c r="B1121" s="2">
        <v>8</v>
      </c>
      <c r="C1121" t="s">
        <v>454</v>
      </c>
      <c r="E1121" t="s">
        <v>39</v>
      </c>
      <c r="F1121" t="s">
        <v>521</v>
      </c>
      <c r="G1121" t="s">
        <v>520</v>
      </c>
      <c r="H1121" s="32">
        <v>56400</v>
      </c>
      <c r="I1121" s="33">
        <v>0.15</v>
      </c>
      <c r="J1121" s="32">
        <f t="shared" si="18"/>
        <v>47940</v>
      </c>
      <c r="K1121" s="3">
        <v>0.1</v>
      </c>
      <c r="L1121" s="2">
        <v>10</v>
      </c>
      <c r="M1121" t="s">
        <v>9</v>
      </c>
      <c r="N1121" t="s">
        <v>10</v>
      </c>
      <c r="O1121" t="s">
        <v>10</v>
      </c>
      <c r="P1121" t="s">
        <v>10</v>
      </c>
      <c r="Q1121" t="s">
        <v>10</v>
      </c>
      <c r="S1121" s="2" t="s">
        <v>187</v>
      </c>
      <c r="T1121" s="31" t="s">
        <v>519</v>
      </c>
    </row>
    <row r="1122" spans="1:20" x14ac:dyDescent="0.35">
      <c r="A1122" s="34" t="s">
        <v>518</v>
      </c>
      <c r="B1122" s="2">
        <v>8</v>
      </c>
      <c r="C1122" t="s">
        <v>454</v>
      </c>
      <c r="E1122" t="s">
        <v>39</v>
      </c>
      <c r="F1122" t="s">
        <v>517</v>
      </c>
      <c r="G1122" t="s">
        <v>516</v>
      </c>
      <c r="H1122" s="32">
        <v>75200</v>
      </c>
      <c r="I1122" s="33">
        <v>0.15</v>
      </c>
      <c r="J1122" s="32">
        <f t="shared" si="18"/>
        <v>63920</v>
      </c>
      <c r="K1122" s="3">
        <v>0.95899999999999996</v>
      </c>
      <c r="L1122" s="2">
        <v>10</v>
      </c>
      <c r="M1122" t="s">
        <v>9</v>
      </c>
      <c r="N1122" t="s">
        <v>10</v>
      </c>
      <c r="O1122" t="s">
        <v>10</v>
      </c>
      <c r="P1122" t="s">
        <v>10</v>
      </c>
      <c r="Q1122" t="s">
        <v>10</v>
      </c>
      <c r="S1122" s="2" t="s">
        <v>250</v>
      </c>
      <c r="T1122" s="31" t="s">
        <v>515</v>
      </c>
    </row>
    <row r="1123" spans="1:20" x14ac:dyDescent="0.35">
      <c r="A1123" s="34" t="s">
        <v>514</v>
      </c>
      <c r="B1123" s="2">
        <v>8</v>
      </c>
      <c r="C1123" t="s">
        <v>454</v>
      </c>
      <c r="E1123" t="s">
        <v>39</v>
      </c>
      <c r="F1123" t="s">
        <v>513</v>
      </c>
      <c r="G1123" t="s">
        <v>512</v>
      </c>
      <c r="H1123" s="32">
        <v>42075</v>
      </c>
      <c r="I1123" s="33">
        <v>0.15</v>
      </c>
      <c r="J1123" s="32">
        <f t="shared" si="18"/>
        <v>35763.75</v>
      </c>
      <c r="K1123" s="3">
        <v>0.46500000000000002</v>
      </c>
      <c r="L1123" s="2">
        <v>10</v>
      </c>
      <c r="M1123" t="s">
        <v>9</v>
      </c>
      <c r="N1123" t="s">
        <v>10</v>
      </c>
      <c r="O1123" t="s">
        <v>10</v>
      </c>
      <c r="P1123" t="s">
        <v>10</v>
      </c>
      <c r="Q1123" t="s">
        <v>10</v>
      </c>
      <c r="S1123" s="2" t="s">
        <v>125</v>
      </c>
      <c r="T1123" s="31" t="s">
        <v>511</v>
      </c>
    </row>
    <row r="1124" spans="1:20" x14ac:dyDescent="0.35">
      <c r="A1124" s="34" t="s">
        <v>510</v>
      </c>
      <c r="B1124" s="2">
        <v>8</v>
      </c>
      <c r="C1124" t="s">
        <v>454</v>
      </c>
      <c r="E1124" t="s">
        <v>39</v>
      </c>
      <c r="F1124" t="s">
        <v>509</v>
      </c>
      <c r="G1124" t="s">
        <v>508</v>
      </c>
      <c r="H1124" s="32">
        <v>64350</v>
      </c>
      <c r="I1124" s="33">
        <v>0.15</v>
      </c>
      <c r="J1124" s="32">
        <f t="shared" si="18"/>
        <v>54697.5</v>
      </c>
      <c r="K1124" s="3">
        <v>0.13</v>
      </c>
      <c r="L1124" s="2">
        <v>10</v>
      </c>
      <c r="M1124" t="s">
        <v>9</v>
      </c>
      <c r="N1124" t="s">
        <v>10</v>
      </c>
      <c r="O1124" t="s">
        <v>10</v>
      </c>
      <c r="P1124" t="s">
        <v>10</v>
      </c>
      <c r="Q1124" t="s">
        <v>10</v>
      </c>
      <c r="S1124" s="2" t="s">
        <v>507</v>
      </c>
      <c r="T1124" s="31" t="s">
        <v>506</v>
      </c>
    </row>
    <row r="1125" spans="1:20" x14ac:dyDescent="0.35">
      <c r="A1125" s="34" t="s">
        <v>505</v>
      </c>
      <c r="B1125" s="2">
        <v>8</v>
      </c>
      <c r="C1125" t="s">
        <v>454</v>
      </c>
      <c r="E1125" t="s">
        <v>39</v>
      </c>
      <c r="F1125" t="s">
        <v>504</v>
      </c>
      <c r="G1125" t="s">
        <v>503</v>
      </c>
      <c r="H1125" s="32">
        <v>89300</v>
      </c>
      <c r="I1125" s="33">
        <v>0.15</v>
      </c>
      <c r="J1125" s="32">
        <f t="shared" si="18"/>
        <v>75905</v>
      </c>
      <c r="K1125" s="3">
        <v>1.028</v>
      </c>
      <c r="L1125" s="2">
        <v>9</v>
      </c>
      <c r="M1125" t="s">
        <v>9</v>
      </c>
      <c r="N1125" t="s">
        <v>10</v>
      </c>
      <c r="O1125" t="s">
        <v>10</v>
      </c>
      <c r="P1125" t="s">
        <v>10</v>
      </c>
      <c r="Q1125" t="s">
        <v>10</v>
      </c>
      <c r="T1125" s="31" t="s">
        <v>502</v>
      </c>
    </row>
    <row r="1126" spans="1:20" x14ac:dyDescent="0.35">
      <c r="A1126" s="34" t="s">
        <v>501</v>
      </c>
      <c r="B1126" s="2">
        <v>8</v>
      </c>
      <c r="C1126" t="s">
        <v>454</v>
      </c>
      <c r="E1126" t="s">
        <v>39</v>
      </c>
      <c r="F1126" t="s">
        <v>500</v>
      </c>
      <c r="G1126" t="s">
        <v>499</v>
      </c>
      <c r="H1126" s="32">
        <v>385400</v>
      </c>
      <c r="I1126" s="33">
        <v>0.15</v>
      </c>
      <c r="J1126" s="32">
        <f t="shared" si="18"/>
        <v>327590</v>
      </c>
      <c r="K1126" s="3">
        <v>4.2240000000000002</v>
      </c>
      <c r="L1126" s="2">
        <v>9</v>
      </c>
      <c r="M1126" t="s">
        <v>9</v>
      </c>
      <c r="N1126" t="s">
        <v>10</v>
      </c>
      <c r="O1126" t="s">
        <v>10</v>
      </c>
      <c r="P1126" t="s">
        <v>10</v>
      </c>
      <c r="Q1126" t="s">
        <v>10</v>
      </c>
      <c r="T1126" s="31" t="s">
        <v>498</v>
      </c>
    </row>
    <row r="1127" spans="1:20" x14ac:dyDescent="0.35">
      <c r="A1127" s="34" t="s">
        <v>497</v>
      </c>
      <c r="B1127" s="2">
        <v>8</v>
      </c>
      <c r="C1127" t="s">
        <v>454</v>
      </c>
      <c r="E1127" t="s">
        <v>39</v>
      </c>
      <c r="F1127" t="s">
        <v>496</v>
      </c>
      <c r="G1127" t="s">
        <v>495</v>
      </c>
      <c r="H1127" s="32">
        <v>70500</v>
      </c>
      <c r="I1127" s="33">
        <v>0.15</v>
      </c>
      <c r="J1127" s="32">
        <f t="shared" si="18"/>
        <v>59925</v>
      </c>
      <c r="K1127" s="3">
        <v>0.86799999999999999</v>
      </c>
      <c r="L1127" s="2">
        <v>9</v>
      </c>
      <c r="M1127" t="s">
        <v>9</v>
      </c>
      <c r="N1127" t="s">
        <v>10</v>
      </c>
      <c r="O1127" t="s">
        <v>10</v>
      </c>
      <c r="P1127" t="s">
        <v>10</v>
      </c>
      <c r="Q1127" t="s">
        <v>10</v>
      </c>
      <c r="T1127" s="31" t="s">
        <v>494</v>
      </c>
    </row>
    <row r="1128" spans="1:20" x14ac:dyDescent="0.35">
      <c r="A1128" s="34" t="s">
        <v>493</v>
      </c>
      <c r="B1128" s="2">
        <v>8</v>
      </c>
      <c r="C1128" t="s">
        <v>454</v>
      </c>
      <c r="E1128" t="s">
        <v>39</v>
      </c>
      <c r="F1128" t="s">
        <v>492</v>
      </c>
      <c r="G1128" t="s">
        <v>491</v>
      </c>
      <c r="H1128" s="32">
        <v>112800</v>
      </c>
      <c r="I1128" s="33">
        <v>0.15</v>
      </c>
      <c r="J1128" s="32">
        <f t="shared" si="18"/>
        <v>95880</v>
      </c>
      <c r="K1128" s="3">
        <v>1.379</v>
      </c>
      <c r="L1128" s="2">
        <v>9</v>
      </c>
      <c r="M1128" t="s">
        <v>9</v>
      </c>
      <c r="N1128" t="s">
        <v>10</v>
      </c>
      <c r="O1128" t="s">
        <v>10</v>
      </c>
      <c r="P1128" t="s">
        <v>10</v>
      </c>
      <c r="Q1128" t="s">
        <v>10</v>
      </c>
      <c r="T1128" s="31" t="s">
        <v>490</v>
      </c>
    </row>
    <row r="1129" spans="1:20" x14ac:dyDescent="0.35">
      <c r="A1129" s="34" t="s">
        <v>489</v>
      </c>
      <c r="B1129" s="2">
        <v>8</v>
      </c>
      <c r="C1129" t="s">
        <v>454</v>
      </c>
      <c r="E1129" t="s">
        <v>39</v>
      </c>
      <c r="F1129" t="s">
        <v>486</v>
      </c>
      <c r="G1129" t="s">
        <v>485</v>
      </c>
      <c r="H1129" s="32">
        <v>42300</v>
      </c>
      <c r="I1129" s="33">
        <v>0.15</v>
      </c>
      <c r="J1129" s="32">
        <f t="shared" si="18"/>
        <v>35955</v>
      </c>
      <c r="K1129" s="3">
        <v>0.45400000000000001</v>
      </c>
      <c r="L1129" s="2">
        <v>8</v>
      </c>
      <c r="M1129" t="s">
        <v>9</v>
      </c>
      <c r="N1129" t="s">
        <v>10</v>
      </c>
      <c r="O1129" t="s">
        <v>10</v>
      </c>
      <c r="P1129" t="s">
        <v>10</v>
      </c>
      <c r="Q1129" t="s">
        <v>10</v>
      </c>
      <c r="T1129" s="31" t="s">
        <v>488</v>
      </c>
    </row>
    <row r="1130" spans="1:20" x14ac:dyDescent="0.35">
      <c r="A1130" s="34" t="s">
        <v>487</v>
      </c>
      <c r="B1130" s="2">
        <v>8</v>
      </c>
      <c r="C1130" t="s">
        <v>454</v>
      </c>
      <c r="E1130" t="s">
        <v>39</v>
      </c>
      <c r="F1130" t="s">
        <v>486</v>
      </c>
      <c r="G1130" t="s">
        <v>485</v>
      </c>
      <c r="H1130" s="32">
        <v>77550</v>
      </c>
      <c r="I1130" s="33">
        <v>0.15</v>
      </c>
      <c r="J1130" s="32">
        <f t="shared" si="18"/>
        <v>65917.5</v>
      </c>
      <c r="K1130" s="3">
        <v>0.75</v>
      </c>
      <c r="L1130" s="2">
        <v>8</v>
      </c>
      <c r="M1130" t="s">
        <v>9</v>
      </c>
      <c r="N1130" t="s">
        <v>10</v>
      </c>
      <c r="O1130" t="s">
        <v>10</v>
      </c>
      <c r="P1130" t="s">
        <v>10</v>
      </c>
      <c r="Q1130" t="s">
        <v>10</v>
      </c>
      <c r="T1130" s="31" t="s">
        <v>484</v>
      </c>
    </row>
    <row r="1131" spans="1:20" x14ac:dyDescent="0.35">
      <c r="A1131" s="34" t="s">
        <v>483</v>
      </c>
      <c r="B1131" s="2">
        <v>8</v>
      </c>
      <c r="C1131" t="s">
        <v>454</v>
      </c>
      <c r="E1131" t="s">
        <v>39</v>
      </c>
      <c r="F1131" t="s">
        <v>482</v>
      </c>
      <c r="G1131" t="s">
        <v>481</v>
      </c>
      <c r="H1131" s="32">
        <v>61000</v>
      </c>
      <c r="I1131" s="33">
        <v>0.15</v>
      </c>
      <c r="J1131" s="32">
        <f t="shared" si="18"/>
        <v>51850</v>
      </c>
      <c r="K1131" s="3">
        <v>0.76600000000000001</v>
      </c>
      <c r="L1131" s="2">
        <v>8</v>
      </c>
      <c r="M1131" t="s">
        <v>9</v>
      </c>
      <c r="N1131" t="s">
        <v>10</v>
      </c>
      <c r="O1131" t="s">
        <v>10</v>
      </c>
      <c r="P1131" t="s">
        <v>10</v>
      </c>
      <c r="Q1131" t="s">
        <v>10</v>
      </c>
      <c r="T1131" s="31" t="s">
        <v>480</v>
      </c>
    </row>
    <row r="1132" spans="1:20" x14ac:dyDescent="0.35">
      <c r="A1132" s="34" t="s">
        <v>479</v>
      </c>
      <c r="B1132" s="2">
        <v>8</v>
      </c>
      <c r="C1132" t="s">
        <v>454</v>
      </c>
      <c r="E1132" t="s">
        <v>39</v>
      </c>
      <c r="F1132" t="s">
        <v>478</v>
      </c>
      <c r="G1132" t="s">
        <v>477</v>
      </c>
      <c r="H1132" s="32">
        <v>56400</v>
      </c>
      <c r="I1132" s="33">
        <v>0.15</v>
      </c>
      <c r="J1132" s="32">
        <f t="shared" si="18"/>
        <v>47940</v>
      </c>
      <c r="K1132" s="3">
        <v>0.63</v>
      </c>
      <c r="L1132" s="2">
        <v>8</v>
      </c>
      <c r="M1132" t="s">
        <v>9</v>
      </c>
      <c r="N1132" t="s">
        <v>10</v>
      </c>
      <c r="O1132" t="s">
        <v>10</v>
      </c>
      <c r="P1132" t="s">
        <v>10</v>
      </c>
      <c r="Q1132" t="s">
        <v>10</v>
      </c>
      <c r="T1132" s="31" t="s">
        <v>476</v>
      </c>
    </row>
    <row r="1133" spans="1:20" x14ac:dyDescent="0.35">
      <c r="A1133" s="34" t="s">
        <v>475</v>
      </c>
      <c r="B1133" s="2">
        <v>8</v>
      </c>
      <c r="C1133" t="s">
        <v>454</v>
      </c>
      <c r="E1133" t="s">
        <v>39</v>
      </c>
      <c r="F1133" t="s">
        <v>474</v>
      </c>
      <c r="G1133" t="s">
        <v>473</v>
      </c>
      <c r="H1133" s="32">
        <v>18800</v>
      </c>
      <c r="I1133" s="33">
        <v>0.15</v>
      </c>
      <c r="J1133" s="32">
        <f t="shared" si="18"/>
        <v>15980</v>
      </c>
      <c r="K1133" s="3">
        <v>0.21199999999999999</v>
      </c>
      <c r="L1133" s="2">
        <v>7</v>
      </c>
      <c r="M1133" t="s">
        <v>9</v>
      </c>
      <c r="N1133" t="s">
        <v>10</v>
      </c>
      <c r="O1133" t="s">
        <v>10</v>
      </c>
      <c r="P1133" t="s">
        <v>10</v>
      </c>
      <c r="Q1133" t="s">
        <v>10</v>
      </c>
      <c r="T1133" s="31" t="s">
        <v>472</v>
      </c>
    </row>
    <row r="1134" spans="1:20" x14ac:dyDescent="0.35">
      <c r="A1134" s="34" t="s">
        <v>471</v>
      </c>
      <c r="B1134" s="2">
        <v>8</v>
      </c>
      <c r="C1134" t="s">
        <v>454</v>
      </c>
      <c r="E1134" t="s">
        <v>39</v>
      </c>
      <c r="F1134" t="s">
        <v>470</v>
      </c>
      <c r="G1134" t="s">
        <v>469</v>
      </c>
      <c r="H1134" s="32">
        <v>39950</v>
      </c>
      <c r="I1134" s="33">
        <v>0.15</v>
      </c>
      <c r="J1134" s="32">
        <f t="shared" si="18"/>
        <v>33957.5</v>
      </c>
      <c r="K1134" s="3">
        <v>0.47599999999999998</v>
      </c>
      <c r="L1134" s="2">
        <v>7</v>
      </c>
      <c r="M1134" t="s">
        <v>9</v>
      </c>
      <c r="N1134" t="s">
        <v>10</v>
      </c>
      <c r="O1134" t="s">
        <v>10</v>
      </c>
      <c r="P1134" t="s">
        <v>10</v>
      </c>
      <c r="Q1134" t="s">
        <v>10</v>
      </c>
      <c r="T1134" s="31" t="s">
        <v>468</v>
      </c>
    </row>
    <row r="1135" spans="1:20" x14ac:dyDescent="0.35">
      <c r="A1135" s="34" t="s">
        <v>467</v>
      </c>
      <c r="B1135" s="2">
        <v>8</v>
      </c>
      <c r="C1135" t="s">
        <v>454</v>
      </c>
      <c r="E1135" t="s">
        <v>39</v>
      </c>
      <c r="F1135" t="s">
        <v>466</v>
      </c>
      <c r="G1135" t="s">
        <v>465</v>
      </c>
      <c r="H1135" s="32">
        <v>14100</v>
      </c>
      <c r="I1135" s="33">
        <v>0.15</v>
      </c>
      <c r="J1135" s="32">
        <f t="shared" si="18"/>
        <v>11985</v>
      </c>
      <c r="K1135" s="3">
        <v>0.17399999999999999</v>
      </c>
      <c r="L1135" s="2">
        <v>7</v>
      </c>
      <c r="M1135" t="s">
        <v>9</v>
      </c>
      <c r="N1135" t="s">
        <v>10</v>
      </c>
      <c r="O1135" t="s">
        <v>10</v>
      </c>
      <c r="P1135" t="s">
        <v>10</v>
      </c>
      <c r="Q1135" t="s">
        <v>10</v>
      </c>
      <c r="T1135" s="31" t="s">
        <v>464</v>
      </c>
    </row>
    <row r="1136" spans="1:20" x14ac:dyDescent="0.35">
      <c r="A1136" s="34" t="s">
        <v>463</v>
      </c>
      <c r="B1136" s="2">
        <v>8</v>
      </c>
      <c r="C1136" t="s">
        <v>454</v>
      </c>
      <c r="E1136" t="s">
        <v>39</v>
      </c>
      <c r="F1136" t="s">
        <v>462</v>
      </c>
      <c r="G1136" t="s">
        <v>461</v>
      </c>
      <c r="H1136" s="32">
        <v>14100</v>
      </c>
      <c r="I1136" s="33">
        <v>0.15</v>
      </c>
      <c r="J1136" s="32">
        <f t="shared" si="18"/>
        <v>11985</v>
      </c>
      <c r="K1136" s="3">
        <v>0.22800000000000001</v>
      </c>
      <c r="L1136" s="2">
        <v>6</v>
      </c>
      <c r="M1136" t="s">
        <v>9</v>
      </c>
      <c r="N1136" t="s">
        <v>10</v>
      </c>
      <c r="O1136" t="s">
        <v>10</v>
      </c>
      <c r="P1136" t="s">
        <v>10</v>
      </c>
      <c r="Q1136" t="s">
        <v>10</v>
      </c>
      <c r="T1136" s="31" t="s">
        <v>460</v>
      </c>
    </row>
    <row r="1137" spans="1:20" x14ac:dyDescent="0.35">
      <c r="A1137" s="34" t="s">
        <v>459</v>
      </c>
      <c r="B1137" s="2">
        <v>8</v>
      </c>
      <c r="C1137" t="s">
        <v>454</v>
      </c>
      <c r="E1137" t="s">
        <v>39</v>
      </c>
      <c r="F1137" t="s">
        <v>458</v>
      </c>
      <c r="G1137" t="s">
        <v>457</v>
      </c>
      <c r="H1137" s="32">
        <v>188000</v>
      </c>
      <c r="I1137" s="33">
        <v>0.15</v>
      </c>
      <c r="J1137" s="32">
        <f t="shared" si="18"/>
        <v>159800</v>
      </c>
      <c r="K1137" s="3">
        <v>1.9339999999999999</v>
      </c>
      <c r="L1137" s="2">
        <v>5</v>
      </c>
      <c r="M1137" t="s">
        <v>9</v>
      </c>
      <c r="N1137" t="s">
        <v>10</v>
      </c>
      <c r="O1137" t="s">
        <v>10</v>
      </c>
      <c r="P1137" t="s">
        <v>10</v>
      </c>
      <c r="Q1137" t="s">
        <v>10</v>
      </c>
      <c r="T1137" s="31" t="s">
        <v>456</v>
      </c>
    </row>
    <row r="1138" spans="1:20" ht="58" x14ac:dyDescent="0.35">
      <c r="A1138" s="34" t="s">
        <v>455</v>
      </c>
      <c r="B1138" s="2">
        <v>8</v>
      </c>
      <c r="C1138" t="s">
        <v>454</v>
      </c>
      <c r="E1138" t="s">
        <v>39</v>
      </c>
      <c r="F1138" t="s">
        <v>453</v>
      </c>
      <c r="G1138" t="s">
        <v>452</v>
      </c>
      <c r="H1138" s="32">
        <v>74250</v>
      </c>
      <c r="I1138" s="33">
        <v>0.15</v>
      </c>
      <c r="J1138" s="32">
        <f t="shared" si="18"/>
        <v>63112.5</v>
      </c>
      <c r="K1138" s="3">
        <v>0.89400000000000002</v>
      </c>
      <c r="L1138" s="2">
        <v>3</v>
      </c>
      <c r="M1138" t="s">
        <v>9</v>
      </c>
      <c r="N1138" t="s">
        <v>10</v>
      </c>
      <c r="O1138" t="s">
        <v>10</v>
      </c>
      <c r="P1138" t="s">
        <v>10</v>
      </c>
      <c r="Q1138" t="s">
        <v>10</v>
      </c>
      <c r="T1138" s="31" t="s">
        <v>451</v>
      </c>
    </row>
    <row r="1139" spans="1:20" x14ac:dyDescent="0.35">
      <c r="A1139" s="34" t="s">
        <v>450</v>
      </c>
      <c r="B1139" s="2">
        <v>5</v>
      </c>
      <c r="C1139" t="s">
        <v>446</v>
      </c>
      <c r="E1139" t="s">
        <v>39</v>
      </c>
      <c r="F1139" t="s">
        <v>449</v>
      </c>
      <c r="G1139" t="s">
        <v>448</v>
      </c>
      <c r="H1139" s="32">
        <v>134201.4</v>
      </c>
      <c r="I1139" s="33">
        <v>0.2</v>
      </c>
      <c r="J1139" s="32">
        <f t="shared" si="18"/>
        <v>107361.12</v>
      </c>
      <c r="K1139" s="3">
        <v>1.7150000000000001</v>
      </c>
      <c r="L1139" s="2">
        <v>10</v>
      </c>
      <c r="M1139" t="s">
        <v>9</v>
      </c>
      <c r="N1139" t="s">
        <v>10</v>
      </c>
      <c r="O1139" t="s">
        <v>9</v>
      </c>
      <c r="P1139" t="s">
        <v>10</v>
      </c>
      <c r="Q1139" t="s">
        <v>10</v>
      </c>
      <c r="S1139" s="2" t="s">
        <v>145</v>
      </c>
      <c r="T1139" s="31"/>
    </row>
    <row r="1140" spans="1:20" x14ac:dyDescent="0.35">
      <c r="A1140" s="34" t="s">
        <v>447</v>
      </c>
      <c r="B1140" s="2">
        <v>5</v>
      </c>
      <c r="C1140" t="s">
        <v>446</v>
      </c>
      <c r="E1140" t="s">
        <v>39</v>
      </c>
      <c r="F1140" t="s">
        <v>445</v>
      </c>
      <c r="G1140" t="s">
        <v>444</v>
      </c>
      <c r="H1140" s="32">
        <v>255215.4</v>
      </c>
      <c r="I1140" s="33">
        <v>0.2</v>
      </c>
      <c r="J1140" s="32">
        <f t="shared" si="18"/>
        <v>204172.32</v>
      </c>
      <c r="K1140" s="3">
        <v>2.4239999999999999</v>
      </c>
      <c r="L1140" s="2">
        <v>10</v>
      </c>
      <c r="M1140" t="s">
        <v>9</v>
      </c>
      <c r="N1140" t="s">
        <v>10</v>
      </c>
      <c r="O1140" t="s">
        <v>9</v>
      </c>
      <c r="P1140" t="s">
        <v>10</v>
      </c>
      <c r="Q1140" t="s">
        <v>10</v>
      </c>
      <c r="S1140" s="2" t="s">
        <v>187</v>
      </c>
      <c r="T1140" s="31"/>
    </row>
    <row r="1141" spans="1:20" x14ac:dyDescent="0.35">
      <c r="A1141" s="34" t="s">
        <v>443</v>
      </c>
      <c r="B1141" s="2">
        <v>3</v>
      </c>
      <c r="C1141" t="s">
        <v>430</v>
      </c>
      <c r="E1141" t="s">
        <v>39</v>
      </c>
      <c r="F1141" t="s">
        <v>442</v>
      </c>
      <c r="G1141" t="s">
        <v>441</v>
      </c>
      <c r="H1141" s="32">
        <v>124250</v>
      </c>
      <c r="I1141" s="33">
        <v>0.17499999999999999</v>
      </c>
      <c r="J1141" s="32">
        <f t="shared" si="18"/>
        <v>102506.25</v>
      </c>
      <c r="K1141" s="3">
        <v>1.917</v>
      </c>
      <c r="L1141" s="2">
        <v>10</v>
      </c>
      <c r="M1141" t="s">
        <v>9</v>
      </c>
      <c r="N1141" t="s">
        <v>10</v>
      </c>
      <c r="O1141" t="s">
        <v>10</v>
      </c>
      <c r="P1141" t="s">
        <v>10</v>
      </c>
      <c r="Q1141" t="s">
        <v>10</v>
      </c>
      <c r="S1141" s="2" t="s">
        <v>145</v>
      </c>
      <c r="T1141" s="31" t="s">
        <v>440</v>
      </c>
    </row>
    <row r="1142" spans="1:20" x14ac:dyDescent="0.35">
      <c r="A1142" s="34" t="s">
        <v>439</v>
      </c>
      <c r="B1142" s="2">
        <v>3</v>
      </c>
      <c r="C1142" t="s">
        <v>430</v>
      </c>
      <c r="E1142" t="s">
        <v>39</v>
      </c>
      <c r="F1142" t="s">
        <v>438</v>
      </c>
      <c r="G1142" t="s">
        <v>437</v>
      </c>
      <c r="H1142" s="32">
        <v>122500</v>
      </c>
      <c r="I1142" s="33">
        <v>0.17499999999999999</v>
      </c>
      <c r="J1142" s="32">
        <f t="shared" si="18"/>
        <v>101062.5</v>
      </c>
      <c r="K1142" s="3">
        <v>1.653</v>
      </c>
      <c r="L1142" s="2">
        <v>10</v>
      </c>
      <c r="M1142" t="s">
        <v>9</v>
      </c>
      <c r="N1142" t="s">
        <v>10</v>
      </c>
      <c r="O1142" t="s">
        <v>10</v>
      </c>
      <c r="P1142" t="s">
        <v>10</v>
      </c>
      <c r="Q1142" t="s">
        <v>10</v>
      </c>
      <c r="S1142" s="2" t="s">
        <v>158</v>
      </c>
      <c r="T1142" s="31" t="s">
        <v>436</v>
      </c>
    </row>
    <row r="1143" spans="1:20" x14ac:dyDescent="0.35">
      <c r="A1143" s="34" t="s">
        <v>435</v>
      </c>
      <c r="B1143" s="2">
        <v>3</v>
      </c>
      <c r="C1143" t="s">
        <v>430</v>
      </c>
      <c r="E1143" t="s">
        <v>39</v>
      </c>
      <c r="F1143" t="s">
        <v>434</v>
      </c>
      <c r="G1143" t="s">
        <v>433</v>
      </c>
      <c r="H1143" s="32">
        <v>27700</v>
      </c>
      <c r="I1143" s="33">
        <v>0.17499999999999999</v>
      </c>
      <c r="J1143" s="32">
        <f t="shared" si="18"/>
        <v>22852.5</v>
      </c>
      <c r="K1143" s="3">
        <v>0.4</v>
      </c>
      <c r="L1143" s="2">
        <v>8</v>
      </c>
      <c r="M1143" t="s">
        <v>9</v>
      </c>
      <c r="N1143" t="s">
        <v>10</v>
      </c>
      <c r="O1143" t="s">
        <v>10</v>
      </c>
      <c r="P1143" t="s">
        <v>10</v>
      </c>
      <c r="Q1143" t="s">
        <v>10</v>
      </c>
      <c r="T1143" s="31" t="s">
        <v>432</v>
      </c>
    </row>
    <row r="1144" spans="1:20" x14ac:dyDescent="0.35">
      <c r="A1144" s="34" t="s">
        <v>431</v>
      </c>
      <c r="B1144" s="2">
        <v>3</v>
      </c>
      <c r="C1144" t="s">
        <v>430</v>
      </c>
      <c r="E1144" t="s">
        <v>39</v>
      </c>
      <c r="F1144" t="s">
        <v>429</v>
      </c>
      <c r="G1144" t="s">
        <v>428</v>
      </c>
      <c r="H1144" s="32">
        <v>84100</v>
      </c>
      <c r="I1144" s="33">
        <v>0.17499999999999999</v>
      </c>
      <c r="J1144" s="32">
        <f t="shared" si="18"/>
        <v>69382.5</v>
      </c>
      <c r="K1144" s="3">
        <v>1.129</v>
      </c>
      <c r="L1144" s="2">
        <v>7</v>
      </c>
      <c r="M1144" t="s">
        <v>9</v>
      </c>
      <c r="N1144" t="s">
        <v>10</v>
      </c>
      <c r="O1144" t="s">
        <v>10</v>
      </c>
      <c r="P1144" t="s">
        <v>10</v>
      </c>
      <c r="Q1144" t="s">
        <v>10</v>
      </c>
      <c r="T1144" s="31" t="s">
        <v>427</v>
      </c>
    </row>
    <row r="1145" spans="1:20" x14ac:dyDescent="0.35">
      <c r="A1145" s="34" t="s">
        <v>426</v>
      </c>
      <c r="B1145" s="2">
        <v>5</v>
      </c>
      <c r="C1145" t="s">
        <v>386</v>
      </c>
      <c r="E1145" t="s">
        <v>39</v>
      </c>
      <c r="F1145" t="s">
        <v>422</v>
      </c>
      <c r="G1145" t="s">
        <v>425</v>
      </c>
      <c r="H1145" s="32">
        <v>40140</v>
      </c>
      <c r="I1145" s="33">
        <v>0.2</v>
      </c>
      <c r="J1145" s="32">
        <f t="shared" si="18"/>
        <v>32112</v>
      </c>
      <c r="K1145" s="3">
        <v>0.41599999999999998</v>
      </c>
      <c r="L1145" s="2">
        <v>10</v>
      </c>
      <c r="M1145" t="s">
        <v>9</v>
      </c>
      <c r="N1145" t="s">
        <v>10</v>
      </c>
      <c r="O1145" t="s">
        <v>10</v>
      </c>
      <c r="P1145" t="s">
        <v>10</v>
      </c>
      <c r="Q1145" t="s">
        <v>10</v>
      </c>
      <c r="S1145" s="2" t="s">
        <v>250</v>
      </c>
      <c r="T1145" s="31" t="s">
        <v>424</v>
      </c>
    </row>
    <row r="1146" spans="1:20" x14ac:dyDescent="0.35">
      <c r="A1146" s="34" t="s">
        <v>423</v>
      </c>
      <c r="B1146" s="2">
        <v>5</v>
      </c>
      <c r="C1146" t="s">
        <v>386</v>
      </c>
      <c r="E1146" t="s">
        <v>39</v>
      </c>
      <c r="F1146" t="s">
        <v>422</v>
      </c>
      <c r="G1146" t="s">
        <v>421</v>
      </c>
      <c r="H1146" s="32">
        <v>34380</v>
      </c>
      <c r="I1146" s="33">
        <v>0.2</v>
      </c>
      <c r="J1146" s="32">
        <f t="shared" si="18"/>
        <v>27504</v>
      </c>
      <c r="K1146" s="3">
        <v>0.745</v>
      </c>
      <c r="L1146" s="2">
        <v>10</v>
      </c>
      <c r="M1146" t="s">
        <v>9</v>
      </c>
      <c r="N1146" t="s">
        <v>10</v>
      </c>
      <c r="O1146" t="s">
        <v>9</v>
      </c>
      <c r="P1146" t="s">
        <v>10</v>
      </c>
      <c r="Q1146" t="s">
        <v>10</v>
      </c>
      <c r="S1146" s="2" t="s">
        <v>145</v>
      </c>
      <c r="T1146" s="31" t="s">
        <v>420</v>
      </c>
    </row>
    <row r="1147" spans="1:20" x14ac:dyDescent="0.35">
      <c r="A1147" s="34" t="s">
        <v>419</v>
      </c>
      <c r="B1147" s="2">
        <v>5</v>
      </c>
      <c r="C1147" t="s">
        <v>386</v>
      </c>
      <c r="E1147" t="s">
        <v>39</v>
      </c>
      <c r="F1147" t="s">
        <v>418</v>
      </c>
      <c r="G1147" t="s">
        <v>417</v>
      </c>
      <c r="H1147" s="32">
        <v>53460</v>
      </c>
      <c r="I1147" s="33">
        <v>0.2</v>
      </c>
      <c r="J1147" s="32">
        <f t="shared" si="18"/>
        <v>42768</v>
      </c>
      <c r="K1147" s="3">
        <v>1.8839999999999999</v>
      </c>
      <c r="L1147" s="2">
        <v>10</v>
      </c>
      <c r="M1147" t="s">
        <v>9</v>
      </c>
      <c r="N1147" t="s">
        <v>10</v>
      </c>
      <c r="O1147" t="s">
        <v>10</v>
      </c>
      <c r="P1147" t="s">
        <v>10</v>
      </c>
      <c r="Q1147" t="s">
        <v>10</v>
      </c>
      <c r="S1147" s="2" t="s">
        <v>187</v>
      </c>
      <c r="T1147" s="31" t="s">
        <v>416</v>
      </c>
    </row>
    <row r="1148" spans="1:20" x14ac:dyDescent="0.35">
      <c r="A1148" s="34" t="s">
        <v>415</v>
      </c>
      <c r="B1148" s="2">
        <v>5</v>
      </c>
      <c r="C1148" t="s">
        <v>386</v>
      </c>
      <c r="E1148" t="s">
        <v>39</v>
      </c>
      <c r="F1148" t="s">
        <v>414</v>
      </c>
      <c r="G1148" t="s">
        <v>413</v>
      </c>
      <c r="H1148" s="32">
        <v>40320</v>
      </c>
      <c r="I1148" s="33">
        <v>0.2</v>
      </c>
      <c r="J1148" s="32">
        <f t="shared" si="18"/>
        <v>32256</v>
      </c>
      <c r="K1148" s="3">
        <v>1.381</v>
      </c>
      <c r="L1148" s="2">
        <v>10</v>
      </c>
      <c r="M1148" t="s">
        <v>9</v>
      </c>
      <c r="N1148" t="s">
        <v>10</v>
      </c>
      <c r="O1148" t="s">
        <v>10</v>
      </c>
      <c r="P1148" t="s">
        <v>10</v>
      </c>
      <c r="Q1148" t="s">
        <v>10</v>
      </c>
      <c r="S1148" s="2" t="s">
        <v>135</v>
      </c>
      <c r="T1148" s="31" t="s">
        <v>412</v>
      </c>
    </row>
    <row r="1149" spans="1:20" x14ac:dyDescent="0.35">
      <c r="A1149" s="34" t="s">
        <v>411</v>
      </c>
      <c r="B1149" s="2">
        <v>5</v>
      </c>
      <c r="C1149" t="s">
        <v>386</v>
      </c>
      <c r="E1149" t="s">
        <v>39</v>
      </c>
      <c r="F1149" t="s">
        <v>410</v>
      </c>
      <c r="G1149" t="s">
        <v>409</v>
      </c>
      <c r="H1149" s="32">
        <v>87930</v>
      </c>
      <c r="I1149" s="33">
        <v>0.2</v>
      </c>
      <c r="J1149" s="32">
        <f t="shared" ref="J1149:J1212" si="19">SUM(H1149-H1149*I1149)</f>
        <v>70344</v>
      </c>
      <c r="K1149" s="3">
        <v>1.0740000000000001</v>
      </c>
      <c r="L1149" s="2">
        <v>10</v>
      </c>
      <c r="M1149" t="s">
        <v>9</v>
      </c>
      <c r="N1149" t="s">
        <v>10</v>
      </c>
      <c r="O1149" t="s">
        <v>10</v>
      </c>
      <c r="P1149" t="s">
        <v>10</v>
      </c>
      <c r="Q1149" t="s">
        <v>10</v>
      </c>
      <c r="S1149" s="2" t="s">
        <v>408</v>
      </c>
      <c r="T1149" s="31" t="s">
        <v>407</v>
      </c>
    </row>
    <row r="1150" spans="1:20" x14ac:dyDescent="0.35">
      <c r="A1150" s="34" t="s">
        <v>406</v>
      </c>
      <c r="B1150" s="2">
        <v>5</v>
      </c>
      <c r="C1150" t="s">
        <v>386</v>
      </c>
      <c r="E1150" t="s">
        <v>39</v>
      </c>
      <c r="F1150" t="s">
        <v>405</v>
      </c>
      <c r="G1150" t="s">
        <v>404</v>
      </c>
      <c r="H1150" s="32">
        <v>6660</v>
      </c>
      <c r="I1150" s="33">
        <v>0.2</v>
      </c>
      <c r="J1150" s="32">
        <f t="shared" si="19"/>
        <v>5328</v>
      </c>
      <c r="K1150" s="3">
        <v>0.111</v>
      </c>
      <c r="L1150" s="2">
        <v>10</v>
      </c>
      <c r="M1150" t="s">
        <v>9</v>
      </c>
      <c r="N1150" t="s">
        <v>10</v>
      </c>
      <c r="O1150" t="s">
        <v>10</v>
      </c>
      <c r="P1150" t="s">
        <v>10</v>
      </c>
      <c r="Q1150" t="s">
        <v>10</v>
      </c>
      <c r="S1150" s="2" t="s">
        <v>130</v>
      </c>
      <c r="T1150" s="31" t="s">
        <v>403</v>
      </c>
    </row>
    <row r="1151" spans="1:20" x14ac:dyDescent="0.35">
      <c r="A1151" s="34" t="s">
        <v>402</v>
      </c>
      <c r="B1151" s="2">
        <v>5</v>
      </c>
      <c r="C1151" t="s">
        <v>386</v>
      </c>
      <c r="E1151" t="s">
        <v>39</v>
      </c>
      <c r="F1151" t="s">
        <v>401</v>
      </c>
      <c r="G1151" t="s">
        <v>400</v>
      </c>
      <c r="H1151" s="32">
        <v>6660</v>
      </c>
      <c r="I1151" s="33">
        <v>0.2</v>
      </c>
      <c r="J1151" s="32">
        <f t="shared" si="19"/>
        <v>5328</v>
      </c>
      <c r="K1151" s="3">
        <v>7.0999999999999994E-2</v>
      </c>
      <c r="L1151" s="2">
        <v>10</v>
      </c>
      <c r="M1151" t="s">
        <v>9</v>
      </c>
      <c r="N1151" t="s">
        <v>10</v>
      </c>
      <c r="O1151" t="s">
        <v>10</v>
      </c>
      <c r="P1151" t="s">
        <v>10</v>
      </c>
      <c r="Q1151" t="s">
        <v>10</v>
      </c>
      <c r="S1151" s="2" t="s">
        <v>140</v>
      </c>
      <c r="T1151" s="31" t="s">
        <v>399</v>
      </c>
    </row>
    <row r="1152" spans="1:20" x14ac:dyDescent="0.35">
      <c r="A1152" s="34" t="s">
        <v>398</v>
      </c>
      <c r="B1152" s="2">
        <v>5</v>
      </c>
      <c r="C1152" t="s">
        <v>386</v>
      </c>
      <c r="E1152" t="s">
        <v>39</v>
      </c>
      <c r="F1152" t="s">
        <v>397</v>
      </c>
      <c r="G1152" t="s">
        <v>229</v>
      </c>
      <c r="H1152" s="32">
        <v>79380</v>
      </c>
      <c r="I1152" s="33">
        <v>0.2</v>
      </c>
      <c r="J1152" s="32">
        <f t="shared" si="19"/>
        <v>63504</v>
      </c>
      <c r="K1152" s="3">
        <v>2.2999999999999998</v>
      </c>
      <c r="L1152" s="2">
        <v>9</v>
      </c>
      <c r="M1152" t="s">
        <v>9</v>
      </c>
      <c r="N1152" t="s">
        <v>10</v>
      </c>
      <c r="O1152" t="s">
        <v>10</v>
      </c>
      <c r="P1152" t="s">
        <v>10</v>
      </c>
      <c r="Q1152" t="s">
        <v>10</v>
      </c>
      <c r="T1152" s="31" t="s">
        <v>396</v>
      </c>
    </row>
    <row r="1153" spans="1:20" x14ac:dyDescent="0.35">
      <c r="A1153" s="34" t="s">
        <v>395</v>
      </c>
      <c r="B1153" s="2">
        <v>5</v>
      </c>
      <c r="C1153" t="s">
        <v>386</v>
      </c>
      <c r="E1153" t="s">
        <v>39</v>
      </c>
      <c r="F1153" t="s">
        <v>394</v>
      </c>
      <c r="G1153" t="s">
        <v>393</v>
      </c>
      <c r="H1153" s="32">
        <v>92790</v>
      </c>
      <c r="I1153" s="33">
        <v>0.2</v>
      </c>
      <c r="J1153" s="32">
        <f t="shared" si="19"/>
        <v>74232</v>
      </c>
      <c r="K1153" s="3">
        <v>1.109</v>
      </c>
      <c r="L1153" s="2">
        <v>9</v>
      </c>
      <c r="M1153" t="s">
        <v>9</v>
      </c>
      <c r="N1153" t="s">
        <v>10</v>
      </c>
      <c r="O1153" t="s">
        <v>10</v>
      </c>
      <c r="P1153" t="s">
        <v>10</v>
      </c>
      <c r="Q1153" t="s">
        <v>10</v>
      </c>
      <c r="T1153" s="31" t="s">
        <v>392</v>
      </c>
    </row>
    <row r="1154" spans="1:20" x14ac:dyDescent="0.35">
      <c r="A1154" s="34" t="s">
        <v>391</v>
      </c>
      <c r="B1154" s="2">
        <v>5</v>
      </c>
      <c r="C1154" t="s">
        <v>386</v>
      </c>
      <c r="E1154" t="s">
        <v>39</v>
      </c>
      <c r="F1154" t="s">
        <v>390</v>
      </c>
      <c r="G1154" t="s">
        <v>389</v>
      </c>
      <c r="H1154" s="32">
        <v>22590</v>
      </c>
      <c r="I1154" s="33">
        <v>0.2</v>
      </c>
      <c r="J1154" s="32">
        <f t="shared" si="19"/>
        <v>18072</v>
      </c>
      <c r="K1154" s="3">
        <v>0.43</v>
      </c>
      <c r="L1154" s="2">
        <v>9</v>
      </c>
      <c r="M1154" t="s">
        <v>9</v>
      </c>
      <c r="N1154" t="s">
        <v>10</v>
      </c>
      <c r="O1154" t="s">
        <v>9</v>
      </c>
      <c r="P1154" t="s">
        <v>10</v>
      </c>
      <c r="Q1154" t="s">
        <v>10</v>
      </c>
      <c r="T1154" s="31" t="s">
        <v>388</v>
      </c>
    </row>
    <row r="1155" spans="1:20" x14ac:dyDescent="0.35">
      <c r="A1155" s="34" t="s">
        <v>387</v>
      </c>
      <c r="B1155" s="2">
        <v>5</v>
      </c>
      <c r="C1155" t="s">
        <v>386</v>
      </c>
      <c r="E1155" t="s">
        <v>39</v>
      </c>
      <c r="F1155" t="s">
        <v>385</v>
      </c>
      <c r="G1155" t="s">
        <v>384</v>
      </c>
      <c r="H1155" s="32">
        <v>124600</v>
      </c>
      <c r="I1155" s="33">
        <v>0.2</v>
      </c>
      <c r="J1155" s="32">
        <f t="shared" si="19"/>
        <v>99680</v>
      </c>
      <c r="K1155" s="3">
        <v>1.5169999999999999</v>
      </c>
      <c r="L1155" s="2">
        <v>8</v>
      </c>
      <c r="M1155" t="s">
        <v>9</v>
      </c>
      <c r="N1155" t="s">
        <v>10</v>
      </c>
      <c r="O1155" t="s">
        <v>10</v>
      </c>
      <c r="P1155" t="s">
        <v>10</v>
      </c>
      <c r="Q1155" t="s">
        <v>10</v>
      </c>
      <c r="T1155" s="31" t="s">
        <v>383</v>
      </c>
    </row>
    <row r="1156" spans="1:20" x14ac:dyDescent="0.35">
      <c r="A1156" s="34" t="s">
        <v>382</v>
      </c>
      <c r="B1156" s="2">
        <v>4</v>
      </c>
      <c r="C1156" t="s">
        <v>381</v>
      </c>
      <c r="E1156" t="s">
        <v>39</v>
      </c>
      <c r="F1156" t="s">
        <v>380</v>
      </c>
      <c r="G1156" t="s">
        <v>379</v>
      </c>
      <c r="H1156" s="32">
        <v>235936.3</v>
      </c>
      <c r="I1156" s="33">
        <v>0.17499999999999999</v>
      </c>
      <c r="J1156" s="32">
        <f t="shared" si="19"/>
        <v>194647.44750000001</v>
      </c>
      <c r="K1156" s="3">
        <v>2.004</v>
      </c>
      <c r="L1156" s="2">
        <v>10</v>
      </c>
      <c r="M1156" t="s">
        <v>9</v>
      </c>
      <c r="N1156" t="s">
        <v>10</v>
      </c>
      <c r="O1156" t="s">
        <v>10</v>
      </c>
      <c r="P1156" t="s">
        <v>10</v>
      </c>
      <c r="Q1156" t="s">
        <v>10</v>
      </c>
      <c r="S1156" s="2" t="s">
        <v>187</v>
      </c>
      <c r="T1156" s="31" t="s">
        <v>378</v>
      </c>
    </row>
    <row r="1157" spans="1:20" x14ac:dyDescent="0.35">
      <c r="A1157" s="34" t="s">
        <v>377</v>
      </c>
      <c r="B1157" s="2">
        <v>3</v>
      </c>
      <c r="C1157" t="s">
        <v>364</v>
      </c>
      <c r="E1157" t="s">
        <v>39</v>
      </c>
      <c r="F1157" t="s">
        <v>376</v>
      </c>
      <c r="G1157" t="s">
        <v>375</v>
      </c>
      <c r="H1157" s="32">
        <v>47618.75</v>
      </c>
      <c r="I1157" s="33">
        <v>0.125</v>
      </c>
      <c r="J1157" s="32">
        <f t="shared" si="19"/>
        <v>41666.40625</v>
      </c>
      <c r="K1157" s="3">
        <v>0.68100000000000005</v>
      </c>
      <c r="L1157" s="2">
        <v>10</v>
      </c>
      <c r="M1157" t="s">
        <v>9</v>
      </c>
      <c r="N1157" t="s">
        <v>10</v>
      </c>
      <c r="O1157" t="s">
        <v>10</v>
      </c>
      <c r="P1157" t="s">
        <v>10</v>
      </c>
      <c r="Q1157" t="s">
        <v>10</v>
      </c>
      <c r="S1157" s="2" t="s">
        <v>145</v>
      </c>
      <c r="T1157" s="31" t="s">
        <v>374</v>
      </c>
    </row>
    <row r="1158" spans="1:20" ht="43.5" x14ac:dyDescent="0.35">
      <c r="A1158" s="34" t="s">
        <v>373</v>
      </c>
      <c r="B1158" s="2">
        <v>3</v>
      </c>
      <c r="C1158" t="s">
        <v>364</v>
      </c>
      <c r="E1158" t="s">
        <v>39</v>
      </c>
      <c r="F1158" t="s">
        <v>372</v>
      </c>
      <c r="G1158" t="s">
        <v>371</v>
      </c>
      <c r="H1158" s="32">
        <v>167918.8</v>
      </c>
      <c r="I1158" s="33">
        <v>0.125</v>
      </c>
      <c r="J1158" s="32">
        <f t="shared" si="19"/>
        <v>146928.94999999998</v>
      </c>
      <c r="K1158" s="3">
        <v>1.552</v>
      </c>
      <c r="L1158" s="2">
        <v>8</v>
      </c>
      <c r="M1158" t="s">
        <v>9</v>
      </c>
      <c r="N1158" t="s">
        <v>10</v>
      </c>
      <c r="O1158" t="s">
        <v>10</v>
      </c>
      <c r="P1158" t="s">
        <v>10</v>
      </c>
      <c r="Q1158" t="s">
        <v>10</v>
      </c>
      <c r="T1158" s="31" t="s">
        <v>370</v>
      </c>
    </row>
    <row r="1159" spans="1:20" ht="29" x14ac:dyDescent="0.35">
      <c r="A1159" s="34" t="s">
        <v>369</v>
      </c>
      <c r="B1159" s="2">
        <v>3</v>
      </c>
      <c r="C1159" t="s">
        <v>364</v>
      </c>
      <c r="E1159" t="s">
        <v>39</v>
      </c>
      <c r="F1159" t="s">
        <v>368</v>
      </c>
      <c r="G1159" t="s">
        <v>367</v>
      </c>
      <c r="H1159" s="32">
        <v>72862</v>
      </c>
      <c r="I1159" s="33">
        <v>0.125</v>
      </c>
      <c r="J1159" s="32">
        <f t="shared" si="19"/>
        <v>63754.25</v>
      </c>
      <c r="K1159" s="3">
        <v>0.125</v>
      </c>
      <c r="L1159" s="2">
        <v>8</v>
      </c>
      <c r="M1159" t="s">
        <v>9</v>
      </c>
      <c r="N1159" t="s">
        <v>10</v>
      </c>
      <c r="O1159" t="s">
        <v>10</v>
      </c>
      <c r="P1159" t="s">
        <v>10</v>
      </c>
      <c r="Q1159" t="s">
        <v>10</v>
      </c>
      <c r="T1159" s="31" t="s">
        <v>366</v>
      </c>
    </row>
    <row r="1160" spans="1:20" ht="29" x14ac:dyDescent="0.35">
      <c r="A1160" s="34" t="s">
        <v>365</v>
      </c>
      <c r="B1160" s="2">
        <v>3</v>
      </c>
      <c r="C1160" t="s">
        <v>364</v>
      </c>
      <c r="E1160" t="s">
        <v>39</v>
      </c>
      <c r="F1160" t="s">
        <v>363</v>
      </c>
      <c r="G1160" t="s">
        <v>362</v>
      </c>
      <c r="H1160" s="32">
        <v>45393.75</v>
      </c>
      <c r="I1160" s="33">
        <v>0.125</v>
      </c>
      <c r="J1160" s="32">
        <f t="shared" si="19"/>
        <v>39719.53125</v>
      </c>
      <c r="K1160" s="3">
        <v>0.51600000000000001</v>
      </c>
      <c r="L1160" s="2">
        <v>4</v>
      </c>
      <c r="M1160" t="s">
        <v>9</v>
      </c>
      <c r="N1160" t="s">
        <v>10</v>
      </c>
      <c r="O1160" t="s">
        <v>10</v>
      </c>
      <c r="P1160" t="s">
        <v>10</v>
      </c>
      <c r="Q1160" t="s">
        <v>10</v>
      </c>
      <c r="T1160" s="31" t="s">
        <v>361</v>
      </c>
    </row>
    <row r="1161" spans="1:20" x14ac:dyDescent="0.35">
      <c r="A1161" s="34" t="s">
        <v>360</v>
      </c>
      <c r="B1161" s="2">
        <v>1</v>
      </c>
      <c r="C1161" t="s">
        <v>355</v>
      </c>
      <c r="E1161" t="s">
        <v>39</v>
      </c>
      <c r="F1161" t="s">
        <v>359</v>
      </c>
      <c r="G1161" t="s">
        <v>358</v>
      </c>
      <c r="H1161" s="32">
        <v>97612.5</v>
      </c>
      <c r="I1161" s="33">
        <v>0.125</v>
      </c>
      <c r="J1161" s="32">
        <f t="shared" si="19"/>
        <v>85410.9375</v>
      </c>
      <c r="K1161" s="3">
        <v>1.2729999999999999</v>
      </c>
      <c r="L1161" s="2">
        <v>10</v>
      </c>
      <c r="M1161" t="s">
        <v>9</v>
      </c>
      <c r="N1161" t="s">
        <v>10</v>
      </c>
      <c r="O1161" t="s">
        <v>10</v>
      </c>
      <c r="P1161" t="s">
        <v>10</v>
      </c>
      <c r="Q1161" t="s">
        <v>10</v>
      </c>
      <c r="S1161" s="2" t="s">
        <v>145</v>
      </c>
      <c r="T1161" s="31" t="s">
        <v>357</v>
      </c>
    </row>
    <row r="1162" spans="1:20" x14ac:dyDescent="0.35">
      <c r="A1162" s="34" t="s">
        <v>356</v>
      </c>
      <c r="B1162" s="2">
        <v>1</v>
      </c>
      <c r="C1162" t="s">
        <v>355</v>
      </c>
      <c r="E1162" t="s">
        <v>39</v>
      </c>
      <c r="F1162" t="s">
        <v>354</v>
      </c>
      <c r="G1162" t="s">
        <v>353</v>
      </c>
      <c r="H1162" s="32">
        <v>226050</v>
      </c>
      <c r="I1162" s="33">
        <v>0.125</v>
      </c>
      <c r="J1162" s="32">
        <f t="shared" si="19"/>
        <v>197793.75</v>
      </c>
      <c r="K1162" s="3">
        <v>2.7320000000000002</v>
      </c>
      <c r="L1162" s="2">
        <v>10</v>
      </c>
      <c r="M1162" t="s">
        <v>9</v>
      </c>
      <c r="N1162" t="s">
        <v>10</v>
      </c>
      <c r="O1162" t="s">
        <v>10</v>
      </c>
      <c r="P1162" t="s">
        <v>10</v>
      </c>
      <c r="Q1162" t="s">
        <v>10</v>
      </c>
      <c r="S1162" s="2" t="s">
        <v>187</v>
      </c>
      <c r="T1162" s="31" t="s">
        <v>352</v>
      </c>
    </row>
    <row r="1163" spans="1:20" x14ac:dyDescent="0.35">
      <c r="A1163" s="34" t="s">
        <v>351</v>
      </c>
      <c r="B1163" s="2">
        <v>5</v>
      </c>
      <c r="C1163" t="s">
        <v>302</v>
      </c>
      <c r="E1163" t="s">
        <v>39</v>
      </c>
      <c r="F1163" t="s">
        <v>350</v>
      </c>
      <c r="G1163" t="s">
        <v>349</v>
      </c>
      <c r="H1163" s="32">
        <v>342309</v>
      </c>
      <c r="I1163" s="33">
        <v>0.125</v>
      </c>
      <c r="J1163" s="32">
        <f t="shared" si="19"/>
        <v>299520.375</v>
      </c>
      <c r="K1163" s="3">
        <v>2.0790000000000002</v>
      </c>
      <c r="L1163" s="2">
        <v>8</v>
      </c>
      <c r="M1163" t="s">
        <v>9</v>
      </c>
      <c r="N1163" t="s">
        <v>10</v>
      </c>
      <c r="O1163" t="s">
        <v>10</v>
      </c>
      <c r="P1163" t="s">
        <v>10</v>
      </c>
      <c r="Q1163" t="s">
        <v>9</v>
      </c>
      <c r="R1163" t="s">
        <v>348</v>
      </c>
      <c r="T1163" s="31" t="s">
        <v>347</v>
      </c>
    </row>
    <row r="1164" spans="1:20" x14ac:dyDescent="0.35">
      <c r="A1164" s="34" t="s">
        <v>346</v>
      </c>
      <c r="B1164" s="2">
        <v>5</v>
      </c>
      <c r="C1164" t="s">
        <v>302</v>
      </c>
      <c r="E1164" t="s">
        <v>39</v>
      </c>
      <c r="F1164" t="s">
        <v>345</v>
      </c>
      <c r="G1164" t="s">
        <v>344</v>
      </c>
      <c r="H1164" s="32">
        <v>39600</v>
      </c>
      <c r="I1164" s="33">
        <v>0.125</v>
      </c>
      <c r="J1164" s="32">
        <f t="shared" si="19"/>
        <v>34650</v>
      </c>
      <c r="K1164" s="3">
        <v>0.61899999999999999</v>
      </c>
      <c r="L1164" s="2">
        <v>8</v>
      </c>
      <c r="M1164" t="s">
        <v>9</v>
      </c>
      <c r="N1164" t="s">
        <v>10</v>
      </c>
      <c r="O1164" t="s">
        <v>10</v>
      </c>
      <c r="P1164" t="s">
        <v>10</v>
      </c>
      <c r="Q1164" t="s">
        <v>10</v>
      </c>
      <c r="T1164" s="31" t="s">
        <v>343</v>
      </c>
    </row>
    <row r="1165" spans="1:20" x14ac:dyDescent="0.35">
      <c r="A1165" s="34" t="s">
        <v>342</v>
      </c>
      <c r="B1165" s="2">
        <v>5</v>
      </c>
      <c r="C1165" t="s">
        <v>302</v>
      </c>
      <c r="E1165" t="s">
        <v>39</v>
      </c>
      <c r="F1165" t="s">
        <v>341</v>
      </c>
      <c r="G1165" t="s">
        <v>146</v>
      </c>
      <c r="H1165" s="32">
        <v>179520</v>
      </c>
      <c r="I1165" s="33">
        <v>0.125</v>
      </c>
      <c r="J1165" s="32">
        <f t="shared" si="19"/>
        <v>157080</v>
      </c>
      <c r="K1165" s="3">
        <v>2.7210000000000001</v>
      </c>
      <c r="L1165" s="2">
        <v>8</v>
      </c>
      <c r="M1165" t="s">
        <v>9</v>
      </c>
      <c r="N1165" t="s">
        <v>10</v>
      </c>
      <c r="O1165" t="s">
        <v>10</v>
      </c>
      <c r="P1165" t="s">
        <v>10</v>
      </c>
      <c r="Q1165" t="s">
        <v>10</v>
      </c>
      <c r="T1165" s="31" t="s">
        <v>340</v>
      </c>
    </row>
    <row r="1166" spans="1:20" x14ac:dyDescent="0.35">
      <c r="A1166" s="34" t="s">
        <v>339</v>
      </c>
      <c r="B1166" s="2">
        <v>5</v>
      </c>
      <c r="C1166" t="s">
        <v>302</v>
      </c>
      <c r="E1166" t="s">
        <v>39</v>
      </c>
      <c r="F1166" t="s">
        <v>338</v>
      </c>
      <c r="G1166" t="s">
        <v>337</v>
      </c>
      <c r="H1166" s="32">
        <v>26800</v>
      </c>
      <c r="I1166" s="33">
        <v>0.125</v>
      </c>
      <c r="J1166" s="32">
        <f t="shared" si="19"/>
        <v>23450</v>
      </c>
      <c r="K1166" s="3">
        <v>0.372</v>
      </c>
      <c r="L1166" s="2">
        <v>8</v>
      </c>
      <c r="M1166" t="s">
        <v>9</v>
      </c>
      <c r="N1166" t="s">
        <v>10</v>
      </c>
      <c r="O1166" t="s">
        <v>10</v>
      </c>
      <c r="P1166" t="s">
        <v>10</v>
      </c>
      <c r="Q1166" t="s">
        <v>10</v>
      </c>
      <c r="T1166" s="31" t="s">
        <v>336</v>
      </c>
    </row>
    <row r="1167" spans="1:20" x14ac:dyDescent="0.35">
      <c r="A1167" s="34" t="s">
        <v>335</v>
      </c>
      <c r="B1167" s="2">
        <v>5</v>
      </c>
      <c r="C1167" t="s">
        <v>302</v>
      </c>
      <c r="E1167" t="s">
        <v>39</v>
      </c>
      <c r="F1167" t="s">
        <v>334</v>
      </c>
      <c r="G1167" t="s">
        <v>333</v>
      </c>
      <c r="H1167" s="32">
        <v>96390</v>
      </c>
      <c r="I1167" s="33">
        <v>0.125</v>
      </c>
      <c r="J1167" s="32">
        <f t="shared" si="19"/>
        <v>84341.25</v>
      </c>
      <c r="K1167" s="3">
        <v>1.2190000000000001</v>
      </c>
      <c r="L1167" s="2">
        <v>7</v>
      </c>
      <c r="M1167" t="s">
        <v>9</v>
      </c>
      <c r="N1167" t="s">
        <v>10</v>
      </c>
      <c r="O1167" t="s">
        <v>10</v>
      </c>
      <c r="P1167" t="s">
        <v>10</v>
      </c>
      <c r="Q1167" t="s">
        <v>10</v>
      </c>
      <c r="T1167" s="31" t="s">
        <v>332</v>
      </c>
    </row>
    <row r="1168" spans="1:20" x14ac:dyDescent="0.35">
      <c r="A1168" s="34" t="s">
        <v>331</v>
      </c>
      <c r="B1168" s="2">
        <v>5</v>
      </c>
      <c r="C1168" t="s">
        <v>302</v>
      </c>
      <c r="E1168" t="s">
        <v>39</v>
      </c>
      <c r="F1168" t="s">
        <v>330</v>
      </c>
      <c r="G1168" t="s">
        <v>329</v>
      </c>
      <c r="H1168" s="32">
        <v>52260</v>
      </c>
      <c r="I1168" s="33">
        <v>0.125</v>
      </c>
      <c r="J1168" s="32">
        <f t="shared" si="19"/>
        <v>45727.5</v>
      </c>
      <c r="K1168" s="3">
        <v>0.75</v>
      </c>
      <c r="L1168" s="2">
        <v>6</v>
      </c>
      <c r="M1168" t="s">
        <v>9</v>
      </c>
      <c r="N1168" t="s">
        <v>10</v>
      </c>
      <c r="O1168" t="s">
        <v>10</v>
      </c>
      <c r="P1168" t="s">
        <v>10</v>
      </c>
      <c r="Q1168" t="s">
        <v>10</v>
      </c>
      <c r="T1168" s="31" t="s">
        <v>328</v>
      </c>
    </row>
    <row r="1169" spans="1:20" x14ac:dyDescent="0.35">
      <c r="A1169" s="34" t="s">
        <v>327</v>
      </c>
      <c r="B1169" s="2">
        <v>5</v>
      </c>
      <c r="C1169" t="s">
        <v>302</v>
      </c>
      <c r="E1169" t="s">
        <v>39</v>
      </c>
      <c r="F1169" t="s">
        <v>326</v>
      </c>
      <c r="G1169" t="s">
        <v>325</v>
      </c>
      <c r="H1169" s="32">
        <v>6600</v>
      </c>
      <c r="I1169" s="33">
        <v>0.125</v>
      </c>
      <c r="J1169" s="32">
        <f t="shared" si="19"/>
        <v>5775</v>
      </c>
      <c r="K1169" s="3">
        <v>7.9000000000000001E-2</v>
      </c>
      <c r="L1169" s="2">
        <v>6</v>
      </c>
      <c r="M1169" t="s">
        <v>9</v>
      </c>
      <c r="N1169" t="s">
        <v>10</v>
      </c>
      <c r="O1169" t="s">
        <v>10</v>
      </c>
      <c r="P1169" t="s">
        <v>10</v>
      </c>
      <c r="Q1169" t="s">
        <v>10</v>
      </c>
      <c r="T1169" s="31" t="s">
        <v>324</v>
      </c>
    </row>
    <row r="1170" spans="1:20" x14ac:dyDescent="0.35">
      <c r="A1170" s="34" t="s">
        <v>323</v>
      </c>
      <c r="B1170" s="2">
        <v>5</v>
      </c>
      <c r="C1170" t="s">
        <v>302</v>
      </c>
      <c r="E1170" t="s">
        <v>39</v>
      </c>
      <c r="F1170" t="s">
        <v>322</v>
      </c>
      <c r="G1170" t="s">
        <v>321</v>
      </c>
      <c r="H1170" s="32">
        <v>279650</v>
      </c>
      <c r="I1170" s="33">
        <v>0.125</v>
      </c>
      <c r="J1170" s="32">
        <f t="shared" si="19"/>
        <v>244693.75</v>
      </c>
      <c r="K1170" s="3">
        <v>3.278</v>
      </c>
      <c r="L1170" s="2">
        <v>6</v>
      </c>
      <c r="M1170" t="s">
        <v>9</v>
      </c>
      <c r="N1170" t="s">
        <v>10</v>
      </c>
      <c r="O1170" t="s">
        <v>10</v>
      </c>
      <c r="P1170" t="s">
        <v>10</v>
      </c>
      <c r="Q1170" t="s">
        <v>10</v>
      </c>
      <c r="T1170" s="31" t="s">
        <v>320</v>
      </c>
    </row>
    <row r="1171" spans="1:20" x14ac:dyDescent="0.35">
      <c r="A1171" s="34" t="s">
        <v>319</v>
      </c>
      <c r="B1171" s="2">
        <v>5</v>
      </c>
      <c r="C1171" t="s">
        <v>302</v>
      </c>
      <c r="E1171" t="s">
        <v>39</v>
      </c>
      <c r="F1171" t="s">
        <v>318</v>
      </c>
      <c r="G1171" t="s">
        <v>317</v>
      </c>
      <c r="H1171" s="32">
        <v>16200</v>
      </c>
      <c r="I1171" s="33">
        <v>0.125</v>
      </c>
      <c r="J1171" s="32">
        <f t="shared" si="19"/>
        <v>14175</v>
      </c>
      <c r="K1171" s="3">
        <v>0.27700000000000002</v>
      </c>
      <c r="L1171" s="2">
        <v>6</v>
      </c>
      <c r="M1171" t="s">
        <v>9</v>
      </c>
      <c r="N1171" t="s">
        <v>10</v>
      </c>
      <c r="O1171" t="s">
        <v>10</v>
      </c>
      <c r="P1171" t="s">
        <v>10</v>
      </c>
      <c r="Q1171" t="s">
        <v>10</v>
      </c>
      <c r="T1171" s="31" t="s">
        <v>316</v>
      </c>
    </row>
    <row r="1172" spans="1:20" x14ac:dyDescent="0.35">
      <c r="A1172" s="34" t="s">
        <v>315</v>
      </c>
      <c r="B1172" s="2">
        <v>5</v>
      </c>
      <c r="C1172" t="s">
        <v>302</v>
      </c>
      <c r="E1172" t="s">
        <v>39</v>
      </c>
      <c r="F1172" t="s">
        <v>314</v>
      </c>
      <c r="G1172" t="s">
        <v>313</v>
      </c>
      <c r="H1172" s="32">
        <v>138600</v>
      </c>
      <c r="I1172" s="33">
        <v>0.125</v>
      </c>
      <c r="J1172" s="32">
        <f t="shared" si="19"/>
        <v>121275</v>
      </c>
      <c r="K1172" s="3">
        <v>2.0720000000000001</v>
      </c>
      <c r="L1172" s="2">
        <v>4</v>
      </c>
      <c r="M1172" t="s">
        <v>9</v>
      </c>
      <c r="N1172" t="s">
        <v>10</v>
      </c>
      <c r="O1172" t="s">
        <v>10</v>
      </c>
      <c r="P1172" t="s">
        <v>10</v>
      </c>
      <c r="Q1172" t="s">
        <v>10</v>
      </c>
      <c r="T1172" s="31" t="s">
        <v>312</v>
      </c>
    </row>
    <row r="1173" spans="1:20" x14ac:dyDescent="0.35">
      <c r="A1173" s="34" t="s">
        <v>311</v>
      </c>
      <c r="B1173" s="2">
        <v>5</v>
      </c>
      <c r="C1173" t="s">
        <v>302</v>
      </c>
      <c r="E1173" t="s">
        <v>39</v>
      </c>
      <c r="F1173" t="s">
        <v>310</v>
      </c>
      <c r="G1173" t="s">
        <v>309</v>
      </c>
      <c r="H1173" s="32">
        <v>105600</v>
      </c>
      <c r="I1173" s="33">
        <v>0.125</v>
      </c>
      <c r="J1173" s="32">
        <f t="shared" si="19"/>
        <v>92400</v>
      </c>
      <c r="K1173" s="3">
        <v>1.6339999999999999</v>
      </c>
      <c r="L1173" s="2">
        <v>4</v>
      </c>
      <c r="M1173" t="s">
        <v>9</v>
      </c>
      <c r="N1173" t="s">
        <v>10</v>
      </c>
      <c r="O1173" t="s">
        <v>10</v>
      </c>
      <c r="P1173" t="s">
        <v>10</v>
      </c>
      <c r="Q1173" t="s">
        <v>10</v>
      </c>
      <c r="T1173" s="31" t="s">
        <v>308</v>
      </c>
    </row>
    <row r="1174" spans="1:20" x14ac:dyDescent="0.35">
      <c r="A1174" s="34" t="s">
        <v>307</v>
      </c>
      <c r="B1174" s="2">
        <v>5</v>
      </c>
      <c r="C1174" t="s">
        <v>302</v>
      </c>
      <c r="E1174" t="s">
        <v>39</v>
      </c>
      <c r="F1174" t="s">
        <v>306</v>
      </c>
      <c r="G1174" t="s">
        <v>305</v>
      </c>
      <c r="H1174" s="32">
        <v>112100</v>
      </c>
      <c r="I1174" s="33">
        <v>0.125</v>
      </c>
      <c r="J1174" s="32">
        <f t="shared" si="19"/>
        <v>98087.5</v>
      </c>
      <c r="K1174" s="3">
        <v>1.431</v>
      </c>
      <c r="L1174" s="2">
        <v>4</v>
      </c>
      <c r="M1174" t="s">
        <v>9</v>
      </c>
      <c r="N1174" t="s">
        <v>10</v>
      </c>
      <c r="O1174" t="s">
        <v>10</v>
      </c>
      <c r="P1174" t="s">
        <v>10</v>
      </c>
      <c r="Q1174" t="s">
        <v>10</v>
      </c>
      <c r="T1174" s="31" t="s">
        <v>304</v>
      </c>
    </row>
    <row r="1175" spans="1:20" x14ac:dyDescent="0.35">
      <c r="A1175" s="34" t="s">
        <v>303</v>
      </c>
      <c r="B1175" s="2">
        <v>5</v>
      </c>
      <c r="C1175" t="s">
        <v>302</v>
      </c>
      <c r="E1175" t="s">
        <v>39</v>
      </c>
      <c r="F1175" t="s">
        <v>301</v>
      </c>
      <c r="G1175" t="s">
        <v>300</v>
      </c>
      <c r="H1175" s="32">
        <v>180840</v>
      </c>
      <c r="I1175" s="33">
        <v>0.125</v>
      </c>
      <c r="J1175" s="32">
        <f t="shared" si="19"/>
        <v>158235</v>
      </c>
      <c r="K1175" s="3">
        <v>2.7370000000000001</v>
      </c>
      <c r="L1175" s="2">
        <v>4</v>
      </c>
      <c r="M1175" t="s">
        <v>9</v>
      </c>
      <c r="N1175" t="s">
        <v>10</v>
      </c>
      <c r="O1175" t="s">
        <v>10</v>
      </c>
      <c r="P1175" t="s">
        <v>10</v>
      </c>
      <c r="Q1175" t="s">
        <v>10</v>
      </c>
      <c r="T1175" s="31" t="s">
        <v>299</v>
      </c>
    </row>
    <row r="1176" spans="1:20" x14ac:dyDescent="0.35">
      <c r="A1176" s="34" t="s">
        <v>298</v>
      </c>
      <c r="B1176" s="2">
        <v>4</v>
      </c>
      <c r="C1176" t="s">
        <v>257</v>
      </c>
      <c r="E1176" t="s">
        <v>39</v>
      </c>
      <c r="F1176" t="s">
        <v>297</v>
      </c>
      <c r="G1176" t="s">
        <v>296</v>
      </c>
      <c r="H1176" s="32">
        <v>135651.28</v>
      </c>
      <c r="I1176" s="33">
        <v>0.15</v>
      </c>
      <c r="J1176" s="32">
        <f t="shared" si="19"/>
        <v>115303.588</v>
      </c>
      <c r="K1176" s="3">
        <v>2.1269999999999998</v>
      </c>
      <c r="L1176" s="2">
        <v>8</v>
      </c>
      <c r="M1176" t="s">
        <v>9</v>
      </c>
      <c r="N1176" t="s">
        <v>10</v>
      </c>
      <c r="O1176" t="s">
        <v>9</v>
      </c>
      <c r="P1176" t="s">
        <v>10</v>
      </c>
      <c r="Q1176" t="s">
        <v>10</v>
      </c>
      <c r="T1176" s="31" t="s">
        <v>295</v>
      </c>
    </row>
    <row r="1177" spans="1:20" x14ac:dyDescent="0.35">
      <c r="A1177" s="34" t="s">
        <v>294</v>
      </c>
      <c r="B1177" s="2">
        <v>4</v>
      </c>
      <c r="C1177" t="s">
        <v>257</v>
      </c>
      <c r="E1177" t="s">
        <v>39</v>
      </c>
      <c r="F1177" t="s">
        <v>293</v>
      </c>
      <c r="G1177" t="s">
        <v>292</v>
      </c>
      <c r="H1177" s="32">
        <v>114828.98</v>
      </c>
      <c r="I1177" s="33">
        <v>0.15</v>
      </c>
      <c r="J1177" s="32">
        <f t="shared" si="19"/>
        <v>97604.633000000002</v>
      </c>
      <c r="K1177" s="3">
        <v>1.7609999999999999</v>
      </c>
      <c r="L1177" s="2">
        <v>7</v>
      </c>
      <c r="M1177" t="s">
        <v>9</v>
      </c>
      <c r="N1177" t="s">
        <v>10</v>
      </c>
      <c r="O1177" t="s">
        <v>9</v>
      </c>
      <c r="P1177" t="s">
        <v>10</v>
      </c>
      <c r="Q1177" t="s">
        <v>10</v>
      </c>
      <c r="T1177" s="31" t="s">
        <v>291</v>
      </c>
    </row>
    <row r="1178" spans="1:20" x14ac:dyDescent="0.35">
      <c r="A1178" s="34" t="s">
        <v>290</v>
      </c>
      <c r="B1178" s="2">
        <v>4</v>
      </c>
      <c r="C1178" t="s">
        <v>257</v>
      </c>
      <c r="E1178" t="s">
        <v>39</v>
      </c>
      <c r="F1178" t="s">
        <v>289</v>
      </c>
      <c r="G1178" t="s">
        <v>288</v>
      </c>
      <c r="H1178" s="32">
        <v>64837.69</v>
      </c>
      <c r="I1178" s="33">
        <v>0.15</v>
      </c>
      <c r="J1178" s="32">
        <f t="shared" si="19"/>
        <v>55112.036500000002</v>
      </c>
      <c r="K1178" s="3">
        <v>1.006</v>
      </c>
      <c r="L1178" s="2">
        <v>7</v>
      </c>
      <c r="M1178" t="s">
        <v>9</v>
      </c>
      <c r="N1178" t="s">
        <v>10</v>
      </c>
      <c r="O1178" t="s">
        <v>9</v>
      </c>
      <c r="P1178" t="s">
        <v>10</v>
      </c>
      <c r="Q1178" t="s">
        <v>10</v>
      </c>
      <c r="T1178" s="31" t="s">
        <v>287</v>
      </c>
    </row>
    <row r="1179" spans="1:20" x14ac:dyDescent="0.35">
      <c r="A1179" s="34" t="s">
        <v>286</v>
      </c>
      <c r="B1179" s="2">
        <v>4</v>
      </c>
      <c r="C1179" t="s">
        <v>257</v>
      </c>
      <c r="E1179" t="s">
        <v>39</v>
      </c>
      <c r="F1179" t="s">
        <v>285</v>
      </c>
      <c r="G1179" t="s">
        <v>284</v>
      </c>
      <c r="H1179" s="32">
        <v>29299.98</v>
      </c>
      <c r="I1179" s="33">
        <v>0.15</v>
      </c>
      <c r="J1179" s="32">
        <f t="shared" si="19"/>
        <v>24904.983</v>
      </c>
      <c r="K1179" s="3">
        <v>0.46500000000000002</v>
      </c>
      <c r="L1179" s="2">
        <v>7</v>
      </c>
      <c r="M1179" t="s">
        <v>9</v>
      </c>
      <c r="N1179" t="s">
        <v>10</v>
      </c>
      <c r="O1179" t="s">
        <v>10</v>
      </c>
      <c r="P1179" t="s">
        <v>10</v>
      </c>
      <c r="Q1179" t="s">
        <v>10</v>
      </c>
      <c r="T1179" s="31" t="s">
        <v>283</v>
      </c>
    </row>
    <row r="1180" spans="1:20" x14ac:dyDescent="0.35">
      <c r="A1180" s="34" t="s">
        <v>282</v>
      </c>
      <c r="B1180" s="2">
        <v>4</v>
      </c>
      <c r="C1180" t="s">
        <v>257</v>
      </c>
      <c r="E1180" t="s">
        <v>39</v>
      </c>
      <c r="F1180" t="s">
        <v>281</v>
      </c>
      <c r="G1180" t="s">
        <v>280</v>
      </c>
      <c r="H1180" s="32">
        <v>88138.87</v>
      </c>
      <c r="I1180" s="33">
        <v>0.15</v>
      </c>
      <c r="J1180" s="32">
        <f t="shared" si="19"/>
        <v>74918.039499999999</v>
      </c>
      <c r="K1180" s="3">
        <v>1.2250000000000001</v>
      </c>
      <c r="L1180" s="2">
        <v>6</v>
      </c>
      <c r="M1180" t="s">
        <v>9</v>
      </c>
      <c r="N1180" t="s">
        <v>10</v>
      </c>
      <c r="O1180" t="s">
        <v>9</v>
      </c>
      <c r="P1180" t="s">
        <v>10</v>
      </c>
      <c r="Q1180" t="s">
        <v>10</v>
      </c>
      <c r="T1180" s="31" t="s">
        <v>279</v>
      </c>
    </row>
    <row r="1181" spans="1:20" x14ac:dyDescent="0.35">
      <c r="A1181" s="34" t="s">
        <v>278</v>
      </c>
      <c r="B1181" s="2">
        <v>4</v>
      </c>
      <c r="C1181" t="s">
        <v>257</v>
      </c>
      <c r="E1181" t="s">
        <v>39</v>
      </c>
      <c r="F1181" t="s">
        <v>277</v>
      </c>
      <c r="G1181" t="s">
        <v>276</v>
      </c>
      <c r="H1181" s="32">
        <v>63464.19</v>
      </c>
      <c r="I1181" s="33">
        <v>0.15</v>
      </c>
      <c r="J1181" s="32">
        <f t="shared" si="19"/>
        <v>53944.561500000003</v>
      </c>
      <c r="K1181" s="3">
        <v>1.0109999999999999</v>
      </c>
      <c r="L1181" s="2">
        <v>6</v>
      </c>
      <c r="M1181" t="s">
        <v>9</v>
      </c>
      <c r="N1181" t="s">
        <v>10</v>
      </c>
      <c r="O1181" t="s">
        <v>9</v>
      </c>
      <c r="P1181" t="s">
        <v>10</v>
      </c>
      <c r="Q1181" t="s">
        <v>10</v>
      </c>
      <c r="T1181" s="31" t="s">
        <v>275</v>
      </c>
    </row>
    <row r="1182" spans="1:20" x14ac:dyDescent="0.35">
      <c r="A1182" s="34" t="s">
        <v>274</v>
      </c>
      <c r="B1182" s="2">
        <v>4</v>
      </c>
      <c r="C1182" t="s">
        <v>257</v>
      </c>
      <c r="E1182" t="s">
        <v>39</v>
      </c>
      <c r="F1182" t="s">
        <v>273</v>
      </c>
      <c r="G1182" t="s">
        <v>272</v>
      </c>
      <c r="H1182" s="32">
        <v>92343.4</v>
      </c>
      <c r="I1182" s="33">
        <v>0.15</v>
      </c>
      <c r="J1182" s="32">
        <f t="shared" si="19"/>
        <v>78491.89</v>
      </c>
      <c r="K1182" s="3">
        <v>1.403</v>
      </c>
      <c r="L1182" s="2">
        <v>5</v>
      </c>
      <c r="M1182" t="s">
        <v>9</v>
      </c>
      <c r="N1182" t="s">
        <v>10</v>
      </c>
      <c r="O1182" t="s">
        <v>9</v>
      </c>
      <c r="P1182" t="s">
        <v>10</v>
      </c>
      <c r="Q1182" t="s">
        <v>10</v>
      </c>
      <c r="T1182" s="31" t="s">
        <v>271</v>
      </c>
    </row>
    <row r="1183" spans="1:20" x14ac:dyDescent="0.35">
      <c r="A1183" s="34" t="s">
        <v>270</v>
      </c>
      <c r="B1183" s="2">
        <v>4</v>
      </c>
      <c r="C1183" t="s">
        <v>257</v>
      </c>
      <c r="E1183" t="s">
        <v>39</v>
      </c>
      <c r="F1183" t="s">
        <v>269</v>
      </c>
      <c r="G1183" t="s">
        <v>268</v>
      </c>
      <c r="H1183" s="32">
        <v>178334.68</v>
      </c>
      <c r="I1183" s="33">
        <v>0.15</v>
      </c>
      <c r="J1183" s="32">
        <f t="shared" si="19"/>
        <v>151584.478</v>
      </c>
      <c r="K1183" s="3">
        <v>2.649</v>
      </c>
      <c r="L1183" s="2">
        <v>5</v>
      </c>
      <c r="M1183" t="s">
        <v>9</v>
      </c>
      <c r="N1183" t="s">
        <v>10</v>
      </c>
      <c r="O1183" t="s">
        <v>9</v>
      </c>
      <c r="P1183" t="s">
        <v>10</v>
      </c>
      <c r="Q1183" t="s">
        <v>10</v>
      </c>
      <c r="T1183" s="31" t="s">
        <v>267</v>
      </c>
    </row>
    <row r="1184" spans="1:20" x14ac:dyDescent="0.35">
      <c r="A1184" s="34" t="s">
        <v>266</v>
      </c>
      <c r="B1184" s="2">
        <v>4</v>
      </c>
      <c r="C1184" t="s">
        <v>257</v>
      </c>
      <c r="E1184" t="s">
        <v>39</v>
      </c>
      <c r="F1184" t="s">
        <v>265</v>
      </c>
      <c r="G1184" t="s">
        <v>264</v>
      </c>
      <c r="H1184" s="32">
        <v>140965.54</v>
      </c>
      <c r="I1184" s="33">
        <v>0.15</v>
      </c>
      <c r="J1184" s="32">
        <f t="shared" si="19"/>
        <v>119820.709</v>
      </c>
      <c r="K1184" s="3">
        <v>1.895</v>
      </c>
      <c r="L1184" s="2">
        <v>5</v>
      </c>
      <c r="M1184" t="s">
        <v>9</v>
      </c>
      <c r="N1184" t="s">
        <v>10</v>
      </c>
      <c r="O1184" t="s">
        <v>9</v>
      </c>
      <c r="P1184" t="s">
        <v>10</v>
      </c>
      <c r="Q1184" t="s">
        <v>10</v>
      </c>
      <c r="T1184" s="31" t="s">
        <v>263</v>
      </c>
    </row>
    <row r="1185" spans="1:20" x14ac:dyDescent="0.35">
      <c r="A1185" s="34" t="s">
        <v>262</v>
      </c>
      <c r="B1185" s="2">
        <v>4</v>
      </c>
      <c r="C1185" t="s">
        <v>257</v>
      </c>
      <c r="E1185" t="s">
        <v>39</v>
      </c>
      <c r="F1185" t="s">
        <v>261</v>
      </c>
      <c r="G1185" t="s">
        <v>260</v>
      </c>
      <c r="H1185" s="32">
        <v>94119.17</v>
      </c>
      <c r="I1185" s="33">
        <v>0.15</v>
      </c>
      <c r="J1185" s="32">
        <f t="shared" si="19"/>
        <v>80001.294500000004</v>
      </c>
      <c r="K1185" s="3">
        <v>1.458</v>
      </c>
      <c r="L1185" s="2">
        <v>4</v>
      </c>
      <c r="M1185" t="s">
        <v>9</v>
      </c>
      <c r="N1185" t="s">
        <v>10</v>
      </c>
      <c r="O1185" t="s">
        <v>9</v>
      </c>
      <c r="P1185" t="s">
        <v>10</v>
      </c>
      <c r="Q1185" t="s">
        <v>10</v>
      </c>
      <c r="T1185" s="31" t="s">
        <v>259</v>
      </c>
    </row>
    <row r="1186" spans="1:20" x14ac:dyDescent="0.35">
      <c r="A1186" s="34" t="s">
        <v>258</v>
      </c>
      <c r="B1186" s="2">
        <v>4</v>
      </c>
      <c r="C1186" t="s">
        <v>257</v>
      </c>
      <c r="E1186" t="s">
        <v>39</v>
      </c>
      <c r="F1186" t="s">
        <v>256</v>
      </c>
      <c r="G1186" t="s">
        <v>255</v>
      </c>
      <c r="H1186" s="32">
        <v>31842.91</v>
      </c>
      <c r="I1186" s="33">
        <v>0.15</v>
      </c>
      <c r="J1186" s="32">
        <f t="shared" si="19"/>
        <v>27066.4735</v>
      </c>
      <c r="K1186" s="3">
        <v>0.46600000000000003</v>
      </c>
      <c r="L1186" s="2">
        <v>3</v>
      </c>
      <c r="M1186" t="s">
        <v>9</v>
      </c>
      <c r="N1186" t="s">
        <v>10</v>
      </c>
      <c r="O1186" t="s">
        <v>9</v>
      </c>
      <c r="P1186" t="s">
        <v>10</v>
      </c>
      <c r="Q1186" t="s">
        <v>10</v>
      </c>
      <c r="T1186" s="31" t="s">
        <v>254</v>
      </c>
    </row>
    <row r="1187" spans="1:20" x14ac:dyDescent="0.35">
      <c r="A1187" s="34" t="s">
        <v>253</v>
      </c>
      <c r="B1187" s="2">
        <v>8</v>
      </c>
      <c r="C1187" t="s">
        <v>198</v>
      </c>
      <c r="E1187" t="s">
        <v>39</v>
      </c>
      <c r="F1187" t="s">
        <v>252</v>
      </c>
      <c r="G1187" t="s">
        <v>251</v>
      </c>
      <c r="H1187" s="32">
        <v>47800</v>
      </c>
      <c r="I1187" s="33">
        <v>0.125</v>
      </c>
      <c r="J1187" s="32">
        <f t="shared" si="19"/>
        <v>41825</v>
      </c>
      <c r="K1187" s="3">
        <v>0.82399999999999995</v>
      </c>
      <c r="L1187" s="2">
        <v>10</v>
      </c>
      <c r="M1187" t="s">
        <v>9</v>
      </c>
      <c r="N1187" t="s">
        <v>10</v>
      </c>
      <c r="O1187" t="s">
        <v>10</v>
      </c>
      <c r="P1187" t="s">
        <v>10</v>
      </c>
      <c r="Q1187" t="s">
        <v>10</v>
      </c>
      <c r="S1187" s="2" t="s">
        <v>250</v>
      </c>
      <c r="T1187" s="31" t="s">
        <v>249</v>
      </c>
    </row>
    <row r="1188" spans="1:20" x14ac:dyDescent="0.35">
      <c r="A1188" s="34" t="s">
        <v>248</v>
      </c>
      <c r="B1188" s="2">
        <v>8</v>
      </c>
      <c r="C1188" t="s">
        <v>198</v>
      </c>
      <c r="E1188" t="s">
        <v>39</v>
      </c>
      <c r="F1188" t="s">
        <v>247</v>
      </c>
      <c r="G1188" t="s">
        <v>246</v>
      </c>
      <c r="H1188" s="32">
        <v>102640</v>
      </c>
      <c r="I1188" s="33">
        <v>0.125</v>
      </c>
      <c r="J1188" s="32">
        <f t="shared" si="19"/>
        <v>89810</v>
      </c>
      <c r="K1188" s="3">
        <v>1.482</v>
      </c>
      <c r="L1188" s="2">
        <v>10</v>
      </c>
      <c r="M1188" t="s">
        <v>9</v>
      </c>
      <c r="N1188" t="s">
        <v>10</v>
      </c>
      <c r="O1188" t="s">
        <v>10</v>
      </c>
      <c r="P1188" t="s">
        <v>10</v>
      </c>
      <c r="Q1188" t="s">
        <v>10</v>
      </c>
      <c r="S1188" s="2" t="s">
        <v>163</v>
      </c>
      <c r="T1188" s="31" t="s">
        <v>245</v>
      </c>
    </row>
    <row r="1189" spans="1:20" x14ac:dyDescent="0.35">
      <c r="A1189" s="34" t="s">
        <v>244</v>
      </c>
      <c r="B1189" s="2">
        <v>8</v>
      </c>
      <c r="C1189" t="s">
        <v>198</v>
      </c>
      <c r="E1189" t="s">
        <v>39</v>
      </c>
      <c r="F1189" t="s">
        <v>243</v>
      </c>
      <c r="G1189" t="s">
        <v>242</v>
      </c>
      <c r="H1189" s="32">
        <v>66000</v>
      </c>
      <c r="I1189" s="33">
        <v>0.125</v>
      </c>
      <c r="J1189" s="32">
        <f t="shared" si="19"/>
        <v>57750</v>
      </c>
      <c r="K1189" s="3">
        <v>1.45</v>
      </c>
      <c r="L1189" s="2">
        <v>10</v>
      </c>
      <c r="M1189" t="s">
        <v>9</v>
      </c>
      <c r="N1189" t="s">
        <v>10</v>
      </c>
      <c r="O1189" t="s">
        <v>10</v>
      </c>
      <c r="P1189" t="s">
        <v>10</v>
      </c>
      <c r="Q1189" t="s">
        <v>10</v>
      </c>
      <c r="S1189" s="2" t="s">
        <v>145</v>
      </c>
      <c r="T1189" s="31" t="s">
        <v>241</v>
      </c>
    </row>
    <row r="1190" spans="1:20" x14ac:dyDescent="0.35">
      <c r="A1190" s="34" t="s">
        <v>240</v>
      </c>
      <c r="B1190" s="2">
        <v>8</v>
      </c>
      <c r="C1190" t="s">
        <v>198</v>
      </c>
      <c r="E1190" t="s">
        <v>39</v>
      </c>
      <c r="F1190" t="s">
        <v>239</v>
      </c>
      <c r="G1190" t="s">
        <v>238</v>
      </c>
      <c r="H1190" s="32">
        <v>35000</v>
      </c>
      <c r="I1190" s="33">
        <v>0.125</v>
      </c>
      <c r="J1190" s="32">
        <f t="shared" si="19"/>
        <v>30625</v>
      </c>
      <c r="K1190" s="3">
        <v>0.64</v>
      </c>
      <c r="L1190" s="2">
        <v>10</v>
      </c>
      <c r="M1190" t="s">
        <v>9</v>
      </c>
      <c r="N1190" t="s">
        <v>10</v>
      </c>
      <c r="O1190" t="s">
        <v>10</v>
      </c>
      <c r="P1190" t="s">
        <v>10</v>
      </c>
      <c r="Q1190" t="s">
        <v>10</v>
      </c>
      <c r="S1190" s="2" t="s">
        <v>237</v>
      </c>
      <c r="T1190" s="31" t="s">
        <v>236</v>
      </c>
    </row>
    <row r="1191" spans="1:20" x14ac:dyDescent="0.35">
      <c r="A1191" s="34" t="s">
        <v>235</v>
      </c>
      <c r="B1191" s="2">
        <v>8</v>
      </c>
      <c r="C1191" t="s">
        <v>198</v>
      </c>
      <c r="E1191" t="s">
        <v>39</v>
      </c>
      <c r="F1191" t="s">
        <v>234</v>
      </c>
      <c r="G1191" t="s">
        <v>233</v>
      </c>
      <c r="H1191" s="32">
        <v>48100</v>
      </c>
      <c r="I1191" s="33">
        <v>0.125</v>
      </c>
      <c r="J1191" s="32">
        <f t="shared" si="19"/>
        <v>42087.5</v>
      </c>
      <c r="K1191" s="3">
        <v>0.89300000000000002</v>
      </c>
      <c r="L1191" s="2">
        <v>10</v>
      </c>
      <c r="M1191" t="s">
        <v>9</v>
      </c>
      <c r="N1191" t="s">
        <v>10</v>
      </c>
      <c r="O1191" t="s">
        <v>10</v>
      </c>
      <c r="P1191" t="s">
        <v>10</v>
      </c>
      <c r="Q1191" t="s">
        <v>10</v>
      </c>
      <c r="S1191" s="2" t="s">
        <v>140</v>
      </c>
      <c r="T1191" s="31" t="s">
        <v>232</v>
      </c>
    </row>
    <row r="1192" spans="1:20" x14ac:dyDescent="0.35">
      <c r="A1192" s="34" t="s">
        <v>231</v>
      </c>
      <c r="B1192" s="2">
        <v>8</v>
      </c>
      <c r="C1192" t="s">
        <v>198</v>
      </c>
      <c r="E1192" t="s">
        <v>39</v>
      </c>
      <c r="F1192" t="s">
        <v>230</v>
      </c>
      <c r="G1192" t="s">
        <v>229</v>
      </c>
      <c r="H1192" s="32">
        <v>165043</v>
      </c>
      <c r="I1192" s="33">
        <v>0.125</v>
      </c>
      <c r="J1192" s="32">
        <f t="shared" si="19"/>
        <v>144412.625</v>
      </c>
      <c r="K1192" s="3">
        <v>2.3839999999999999</v>
      </c>
      <c r="L1192" s="2">
        <v>9</v>
      </c>
      <c r="M1192" t="s">
        <v>9</v>
      </c>
      <c r="N1192" t="s">
        <v>10</v>
      </c>
      <c r="O1192" t="s">
        <v>10</v>
      </c>
      <c r="P1192" t="s">
        <v>10</v>
      </c>
      <c r="Q1192" t="s">
        <v>10</v>
      </c>
      <c r="T1192" s="31" t="s">
        <v>228</v>
      </c>
    </row>
    <row r="1193" spans="1:20" x14ac:dyDescent="0.35">
      <c r="A1193" s="34" t="s">
        <v>227</v>
      </c>
      <c r="B1193" s="2">
        <v>8</v>
      </c>
      <c r="C1193" t="s">
        <v>198</v>
      </c>
      <c r="E1193" t="s">
        <v>39</v>
      </c>
      <c r="F1193" t="s">
        <v>226</v>
      </c>
      <c r="G1193" t="s">
        <v>225</v>
      </c>
      <c r="H1193" s="32">
        <v>41740</v>
      </c>
      <c r="I1193" s="33">
        <v>0.125</v>
      </c>
      <c r="J1193" s="32">
        <f t="shared" si="19"/>
        <v>36522.5</v>
      </c>
      <c r="K1193" s="3">
        <v>0.77500000000000002</v>
      </c>
      <c r="L1193" s="2">
        <v>9</v>
      </c>
      <c r="M1193" t="s">
        <v>9</v>
      </c>
      <c r="N1193" t="s">
        <v>10</v>
      </c>
      <c r="O1193" t="s">
        <v>10</v>
      </c>
      <c r="P1193" t="s">
        <v>10</v>
      </c>
      <c r="Q1193" t="s">
        <v>10</v>
      </c>
      <c r="T1193" s="31" t="s">
        <v>224</v>
      </c>
    </row>
    <row r="1194" spans="1:20" x14ac:dyDescent="0.35">
      <c r="A1194" s="34" t="s">
        <v>223</v>
      </c>
      <c r="B1194" s="2">
        <v>8</v>
      </c>
      <c r="C1194" t="s">
        <v>198</v>
      </c>
      <c r="E1194" t="s">
        <v>39</v>
      </c>
      <c r="F1194" t="s">
        <v>222</v>
      </c>
      <c r="G1194" t="s">
        <v>221</v>
      </c>
      <c r="H1194" s="32">
        <v>114000</v>
      </c>
      <c r="I1194" s="33">
        <v>0.125</v>
      </c>
      <c r="J1194" s="32">
        <f t="shared" si="19"/>
        <v>99750</v>
      </c>
      <c r="K1194" s="3">
        <v>1.994</v>
      </c>
      <c r="L1194" s="2">
        <v>9</v>
      </c>
      <c r="M1194" t="s">
        <v>9</v>
      </c>
      <c r="N1194" t="s">
        <v>10</v>
      </c>
      <c r="O1194" t="s">
        <v>10</v>
      </c>
      <c r="P1194" t="s">
        <v>10</v>
      </c>
      <c r="Q1194" t="s">
        <v>10</v>
      </c>
      <c r="T1194" s="31" t="s">
        <v>220</v>
      </c>
    </row>
    <row r="1195" spans="1:20" x14ac:dyDescent="0.35">
      <c r="A1195" s="34" t="s">
        <v>219</v>
      </c>
      <c r="B1195" s="2">
        <v>8</v>
      </c>
      <c r="C1195" t="s">
        <v>198</v>
      </c>
      <c r="E1195" t="s">
        <v>39</v>
      </c>
      <c r="F1195" t="s">
        <v>218</v>
      </c>
      <c r="G1195" t="s">
        <v>217</v>
      </c>
      <c r="H1195" s="32">
        <v>64933</v>
      </c>
      <c r="I1195" s="33">
        <v>0.125</v>
      </c>
      <c r="J1195" s="32">
        <f t="shared" si="19"/>
        <v>56816.375</v>
      </c>
      <c r="K1195" s="3">
        <v>1.177</v>
      </c>
      <c r="L1195" s="2">
        <v>9</v>
      </c>
      <c r="M1195" t="s">
        <v>9</v>
      </c>
      <c r="N1195" t="s">
        <v>10</v>
      </c>
      <c r="O1195" t="s">
        <v>10</v>
      </c>
      <c r="P1195" t="s">
        <v>10</v>
      </c>
      <c r="Q1195" t="s">
        <v>10</v>
      </c>
      <c r="T1195" s="31" t="s">
        <v>216</v>
      </c>
    </row>
    <row r="1196" spans="1:20" x14ac:dyDescent="0.35">
      <c r="A1196" s="34" t="s">
        <v>215</v>
      </c>
      <c r="B1196" s="2">
        <v>8</v>
      </c>
      <c r="C1196" t="s">
        <v>198</v>
      </c>
      <c r="E1196" t="s">
        <v>39</v>
      </c>
      <c r="F1196" t="s">
        <v>214</v>
      </c>
      <c r="G1196" t="s">
        <v>213</v>
      </c>
      <c r="H1196" s="32">
        <v>64500</v>
      </c>
      <c r="I1196" s="33">
        <v>0.125</v>
      </c>
      <c r="J1196" s="32">
        <f t="shared" si="19"/>
        <v>56437.5</v>
      </c>
      <c r="K1196" s="3">
        <v>1.3169999999999999</v>
      </c>
      <c r="L1196" s="2">
        <v>8</v>
      </c>
      <c r="M1196" t="s">
        <v>9</v>
      </c>
      <c r="N1196" t="s">
        <v>10</v>
      </c>
      <c r="O1196" t="s">
        <v>10</v>
      </c>
      <c r="P1196" t="s">
        <v>10</v>
      </c>
      <c r="Q1196" t="s">
        <v>10</v>
      </c>
      <c r="T1196" s="31" t="s">
        <v>212</v>
      </c>
    </row>
    <row r="1197" spans="1:20" x14ac:dyDescent="0.35">
      <c r="A1197" s="34" t="s">
        <v>211</v>
      </c>
      <c r="B1197" s="2">
        <v>8</v>
      </c>
      <c r="C1197" t="s">
        <v>198</v>
      </c>
      <c r="E1197" t="s">
        <v>39</v>
      </c>
      <c r="F1197" t="s">
        <v>210</v>
      </c>
      <c r="G1197" t="s">
        <v>209</v>
      </c>
      <c r="H1197" s="32">
        <v>70840</v>
      </c>
      <c r="I1197" s="33">
        <v>0.125</v>
      </c>
      <c r="J1197" s="32">
        <f t="shared" si="19"/>
        <v>61985</v>
      </c>
      <c r="K1197" s="3">
        <v>1.2729999999999999</v>
      </c>
      <c r="L1197" s="2">
        <v>8</v>
      </c>
      <c r="M1197" t="s">
        <v>9</v>
      </c>
      <c r="N1197" t="s">
        <v>10</v>
      </c>
      <c r="O1197" t="s">
        <v>10</v>
      </c>
      <c r="P1197" t="s">
        <v>10</v>
      </c>
      <c r="Q1197" t="s">
        <v>10</v>
      </c>
      <c r="T1197" s="31" t="s">
        <v>208</v>
      </c>
    </row>
    <row r="1198" spans="1:20" x14ac:dyDescent="0.35">
      <c r="A1198" s="34" t="s">
        <v>207</v>
      </c>
      <c r="B1198" s="2">
        <v>8</v>
      </c>
      <c r="C1198" t="s">
        <v>198</v>
      </c>
      <c r="E1198" t="s">
        <v>39</v>
      </c>
      <c r="F1198" t="s">
        <v>206</v>
      </c>
      <c r="G1198" t="s">
        <v>205</v>
      </c>
      <c r="H1198" s="32">
        <v>60000</v>
      </c>
      <c r="I1198" s="33">
        <v>0.125</v>
      </c>
      <c r="J1198" s="32">
        <f t="shared" si="19"/>
        <v>52500</v>
      </c>
      <c r="K1198" s="3">
        <v>1.206</v>
      </c>
      <c r="L1198" s="2">
        <v>8</v>
      </c>
      <c r="M1198" t="s">
        <v>9</v>
      </c>
      <c r="N1198" t="s">
        <v>10</v>
      </c>
      <c r="O1198" t="s">
        <v>10</v>
      </c>
      <c r="P1198" t="s">
        <v>10</v>
      </c>
      <c r="Q1198" t="s">
        <v>10</v>
      </c>
      <c r="T1198" s="31" t="s">
        <v>204</v>
      </c>
    </row>
    <row r="1199" spans="1:20" x14ac:dyDescent="0.35">
      <c r="A1199" s="34" t="s">
        <v>203</v>
      </c>
      <c r="B1199" s="2">
        <v>8</v>
      </c>
      <c r="C1199" t="s">
        <v>198</v>
      </c>
      <c r="E1199" t="s">
        <v>39</v>
      </c>
      <c r="F1199" t="s">
        <v>202</v>
      </c>
      <c r="G1199" t="s">
        <v>201</v>
      </c>
      <c r="H1199" s="32">
        <v>145000</v>
      </c>
      <c r="I1199" s="33">
        <v>0.125</v>
      </c>
      <c r="J1199" s="32">
        <f t="shared" si="19"/>
        <v>126875</v>
      </c>
      <c r="K1199" s="3">
        <v>2.4</v>
      </c>
      <c r="L1199" s="2">
        <v>8</v>
      </c>
      <c r="M1199" t="s">
        <v>9</v>
      </c>
      <c r="N1199" t="s">
        <v>10</v>
      </c>
      <c r="O1199" t="s">
        <v>10</v>
      </c>
      <c r="P1199" t="s">
        <v>10</v>
      </c>
      <c r="Q1199" t="s">
        <v>10</v>
      </c>
      <c r="T1199" s="31" t="s">
        <v>200</v>
      </c>
    </row>
    <row r="1200" spans="1:20" x14ac:dyDescent="0.35">
      <c r="A1200" s="34" t="s">
        <v>199</v>
      </c>
      <c r="B1200" s="2">
        <v>8</v>
      </c>
      <c r="C1200" t="s">
        <v>198</v>
      </c>
      <c r="E1200" t="s">
        <v>39</v>
      </c>
      <c r="F1200" t="s">
        <v>197</v>
      </c>
      <c r="G1200" t="s">
        <v>196</v>
      </c>
      <c r="H1200" s="32">
        <v>67000</v>
      </c>
      <c r="I1200" s="33">
        <v>0.125</v>
      </c>
      <c r="J1200" s="32">
        <f t="shared" si="19"/>
        <v>58625</v>
      </c>
      <c r="K1200" s="3">
        <v>1.4339999999999999</v>
      </c>
      <c r="L1200" s="2">
        <v>8</v>
      </c>
      <c r="M1200" t="s">
        <v>9</v>
      </c>
      <c r="N1200" t="s">
        <v>10</v>
      </c>
      <c r="O1200" t="s">
        <v>10</v>
      </c>
      <c r="P1200" t="s">
        <v>10</v>
      </c>
      <c r="Q1200" t="s">
        <v>10</v>
      </c>
      <c r="T1200" s="31" t="s">
        <v>195</v>
      </c>
    </row>
    <row r="1201" spans="1:20" x14ac:dyDescent="0.35">
      <c r="A1201" s="34" t="s">
        <v>194</v>
      </c>
      <c r="B1201" s="2">
        <v>2</v>
      </c>
      <c r="C1201" t="s">
        <v>180</v>
      </c>
      <c r="E1201" t="s">
        <v>39</v>
      </c>
      <c r="F1201" t="s">
        <v>193</v>
      </c>
      <c r="G1201" t="s">
        <v>192</v>
      </c>
      <c r="H1201" s="32">
        <v>158202</v>
      </c>
      <c r="I1201" s="33">
        <v>0.125</v>
      </c>
      <c r="J1201" s="32">
        <f t="shared" si="19"/>
        <v>138426.75</v>
      </c>
      <c r="K1201" s="3">
        <v>1.847</v>
      </c>
      <c r="L1201" s="2">
        <v>10</v>
      </c>
      <c r="M1201" t="s">
        <v>9</v>
      </c>
      <c r="N1201" t="s">
        <v>10</v>
      </c>
      <c r="O1201" t="s">
        <v>10</v>
      </c>
      <c r="P1201" t="s">
        <v>10</v>
      </c>
      <c r="Q1201" t="s">
        <v>10</v>
      </c>
      <c r="S1201" s="2" t="s">
        <v>158</v>
      </c>
      <c r="T1201" s="31" t="s">
        <v>191</v>
      </c>
    </row>
    <row r="1202" spans="1:20" x14ac:dyDescent="0.35">
      <c r="A1202" s="34" t="s">
        <v>190</v>
      </c>
      <c r="B1202" s="2">
        <v>2</v>
      </c>
      <c r="C1202" t="s">
        <v>180</v>
      </c>
      <c r="E1202" t="s">
        <v>39</v>
      </c>
      <c r="F1202" t="s">
        <v>189</v>
      </c>
      <c r="G1202" t="s">
        <v>188</v>
      </c>
      <c r="H1202" s="32">
        <v>282846</v>
      </c>
      <c r="I1202" s="33">
        <v>0.125</v>
      </c>
      <c r="J1202" s="32">
        <f t="shared" si="19"/>
        <v>247490.25</v>
      </c>
      <c r="K1202" s="3">
        <v>2.5739999999999998</v>
      </c>
      <c r="L1202" s="2">
        <v>10</v>
      </c>
      <c r="M1202" t="s">
        <v>9</v>
      </c>
      <c r="N1202" t="s">
        <v>10</v>
      </c>
      <c r="O1202" t="s">
        <v>10</v>
      </c>
      <c r="P1202" t="s">
        <v>10</v>
      </c>
      <c r="Q1202" t="s">
        <v>10</v>
      </c>
      <c r="S1202" s="2" t="s">
        <v>187</v>
      </c>
      <c r="T1202" s="31" t="s">
        <v>186</v>
      </c>
    </row>
    <row r="1203" spans="1:20" x14ac:dyDescent="0.35">
      <c r="A1203" s="34" t="s">
        <v>185</v>
      </c>
      <c r="B1203" s="2">
        <v>2</v>
      </c>
      <c r="C1203" t="s">
        <v>180</v>
      </c>
      <c r="E1203" t="s">
        <v>39</v>
      </c>
      <c r="F1203" t="s">
        <v>184</v>
      </c>
      <c r="G1203" t="s">
        <v>183</v>
      </c>
      <c r="H1203" s="32">
        <v>165393</v>
      </c>
      <c r="I1203" s="33">
        <v>0.125</v>
      </c>
      <c r="J1203" s="32">
        <f t="shared" si="19"/>
        <v>144718.875</v>
      </c>
      <c r="K1203" s="3">
        <v>0.81699999999999995</v>
      </c>
      <c r="L1203" s="2">
        <v>8</v>
      </c>
      <c r="M1203" t="s">
        <v>9</v>
      </c>
      <c r="N1203" t="s">
        <v>10</v>
      </c>
      <c r="O1203" t="s">
        <v>10</v>
      </c>
      <c r="P1203" t="s">
        <v>10</v>
      </c>
      <c r="Q1203" t="s">
        <v>10</v>
      </c>
      <c r="T1203" s="31" t="s">
        <v>182</v>
      </c>
    </row>
    <row r="1204" spans="1:20" x14ac:dyDescent="0.35">
      <c r="A1204" s="34" t="s">
        <v>181</v>
      </c>
      <c r="B1204" s="2">
        <v>2</v>
      </c>
      <c r="C1204" t="s">
        <v>180</v>
      </c>
      <c r="E1204" t="s">
        <v>39</v>
      </c>
      <c r="F1204" t="s">
        <v>179</v>
      </c>
      <c r="G1204" t="s">
        <v>178</v>
      </c>
      <c r="H1204" s="32">
        <v>191760</v>
      </c>
      <c r="I1204" s="33">
        <v>0.125</v>
      </c>
      <c r="J1204" s="32">
        <f t="shared" si="19"/>
        <v>167790</v>
      </c>
      <c r="K1204" s="3">
        <v>2.347</v>
      </c>
      <c r="L1204" s="2">
        <v>7</v>
      </c>
      <c r="M1204" t="s">
        <v>9</v>
      </c>
      <c r="N1204" t="s">
        <v>10</v>
      </c>
      <c r="O1204" t="s">
        <v>10</v>
      </c>
      <c r="P1204" t="s">
        <v>10</v>
      </c>
      <c r="Q1204" t="s">
        <v>10</v>
      </c>
      <c r="T1204" s="31" t="s">
        <v>177</v>
      </c>
    </row>
    <row r="1205" spans="1:20" x14ac:dyDescent="0.35">
      <c r="A1205" s="34" t="s">
        <v>176</v>
      </c>
      <c r="B1205" s="2">
        <v>11</v>
      </c>
      <c r="C1205" t="s">
        <v>105</v>
      </c>
      <c r="E1205" t="s">
        <v>39</v>
      </c>
      <c r="F1205" t="s">
        <v>175</v>
      </c>
      <c r="G1205" t="s">
        <v>174</v>
      </c>
      <c r="H1205" s="32">
        <v>166109</v>
      </c>
      <c r="I1205" s="33">
        <v>0.17499999999999999</v>
      </c>
      <c r="J1205" s="32">
        <f t="shared" si="19"/>
        <v>137039.92499999999</v>
      </c>
      <c r="K1205" s="3">
        <v>0.8</v>
      </c>
      <c r="L1205" s="2">
        <v>10</v>
      </c>
      <c r="M1205" t="s">
        <v>9</v>
      </c>
      <c r="N1205" t="s">
        <v>10</v>
      </c>
      <c r="O1205" t="s">
        <v>10</v>
      </c>
      <c r="P1205" t="s">
        <v>10</v>
      </c>
      <c r="Q1205" t="s">
        <v>10</v>
      </c>
      <c r="S1205" s="2" t="s">
        <v>173</v>
      </c>
      <c r="T1205" s="31" t="s">
        <v>172</v>
      </c>
    </row>
    <row r="1206" spans="1:20" x14ac:dyDescent="0.35">
      <c r="A1206" s="34" t="s">
        <v>171</v>
      </c>
      <c r="B1206" s="2">
        <v>11</v>
      </c>
      <c r="C1206" t="s">
        <v>105</v>
      </c>
      <c r="E1206" t="s">
        <v>39</v>
      </c>
      <c r="F1206" t="s">
        <v>170</v>
      </c>
      <c r="G1206" t="s">
        <v>169</v>
      </c>
      <c r="H1206" s="32">
        <v>332218</v>
      </c>
      <c r="I1206" s="33">
        <v>0.17499999999999999</v>
      </c>
      <c r="J1206" s="32">
        <f t="shared" si="19"/>
        <v>274079.84999999998</v>
      </c>
      <c r="K1206" s="3">
        <v>1.9910000000000001</v>
      </c>
      <c r="L1206" s="2">
        <v>10</v>
      </c>
      <c r="M1206" t="s">
        <v>9</v>
      </c>
      <c r="N1206" t="s">
        <v>10</v>
      </c>
      <c r="O1206" t="s">
        <v>10</v>
      </c>
      <c r="P1206" t="s">
        <v>10</v>
      </c>
      <c r="Q1206" t="s">
        <v>10</v>
      </c>
      <c r="S1206" s="2" t="s">
        <v>168</v>
      </c>
      <c r="T1206" s="31" t="s">
        <v>167</v>
      </c>
    </row>
    <row r="1207" spans="1:20" x14ac:dyDescent="0.35">
      <c r="A1207" s="34" t="s">
        <v>166</v>
      </c>
      <c r="B1207" s="2">
        <v>11</v>
      </c>
      <c r="C1207" t="s">
        <v>105</v>
      </c>
      <c r="E1207" t="s">
        <v>39</v>
      </c>
      <c r="F1207" t="s">
        <v>165</v>
      </c>
      <c r="G1207" t="s">
        <v>164</v>
      </c>
      <c r="H1207" s="32">
        <v>47000</v>
      </c>
      <c r="I1207" s="33">
        <v>0.17499999999999999</v>
      </c>
      <c r="J1207" s="32">
        <f t="shared" si="19"/>
        <v>38775</v>
      </c>
      <c r="K1207" s="3">
        <v>0.39400000000000002</v>
      </c>
      <c r="L1207" s="2">
        <v>10</v>
      </c>
      <c r="M1207" t="s">
        <v>9</v>
      </c>
      <c r="N1207" t="s">
        <v>10</v>
      </c>
      <c r="O1207" t="s">
        <v>10</v>
      </c>
      <c r="P1207" t="s">
        <v>10</v>
      </c>
      <c r="Q1207" t="s">
        <v>10</v>
      </c>
      <c r="S1207" s="2" t="s">
        <v>163</v>
      </c>
      <c r="T1207" s="31" t="s">
        <v>162</v>
      </c>
    </row>
    <row r="1208" spans="1:20" x14ac:dyDescent="0.35">
      <c r="A1208" s="34" t="s">
        <v>161</v>
      </c>
      <c r="B1208" s="2">
        <v>11</v>
      </c>
      <c r="C1208" t="s">
        <v>105</v>
      </c>
      <c r="E1208" t="s">
        <v>39</v>
      </c>
      <c r="F1208" t="s">
        <v>160</v>
      </c>
      <c r="G1208" t="s">
        <v>159</v>
      </c>
      <c r="H1208" s="32">
        <v>106310</v>
      </c>
      <c r="I1208" s="33">
        <v>0.17499999999999999</v>
      </c>
      <c r="J1208" s="32">
        <f t="shared" si="19"/>
        <v>87705.75</v>
      </c>
      <c r="K1208" s="3">
        <v>0.79700000000000004</v>
      </c>
      <c r="L1208" s="2">
        <v>10</v>
      </c>
      <c r="M1208" t="s">
        <v>9</v>
      </c>
      <c r="N1208" t="s">
        <v>10</v>
      </c>
      <c r="O1208" t="s">
        <v>10</v>
      </c>
      <c r="P1208" t="s">
        <v>10</v>
      </c>
      <c r="Q1208" t="s">
        <v>10</v>
      </c>
      <c r="S1208" s="2" t="s">
        <v>158</v>
      </c>
      <c r="T1208" s="31" t="s">
        <v>157</v>
      </c>
    </row>
    <row r="1209" spans="1:20" x14ac:dyDescent="0.35">
      <c r="A1209" s="34" t="s">
        <v>156</v>
      </c>
      <c r="B1209" s="2">
        <v>11</v>
      </c>
      <c r="C1209" t="s">
        <v>105</v>
      </c>
      <c r="E1209" t="s">
        <v>39</v>
      </c>
      <c r="F1209" t="s">
        <v>152</v>
      </c>
      <c r="G1209" t="s">
        <v>151</v>
      </c>
      <c r="H1209" s="32">
        <v>311454</v>
      </c>
      <c r="I1209" s="33">
        <v>0.17499999999999999</v>
      </c>
      <c r="J1209" s="32">
        <f t="shared" si="19"/>
        <v>256949.55</v>
      </c>
      <c r="K1209" s="3">
        <v>1.456</v>
      </c>
      <c r="L1209" s="2">
        <v>10</v>
      </c>
      <c r="M1209" t="s">
        <v>9</v>
      </c>
      <c r="N1209" t="s">
        <v>10</v>
      </c>
      <c r="O1209" t="s">
        <v>10</v>
      </c>
      <c r="P1209" t="s">
        <v>10</v>
      </c>
      <c r="Q1209" t="s">
        <v>10</v>
      </c>
      <c r="S1209" s="2" t="s">
        <v>155</v>
      </c>
      <c r="T1209" s="31" t="s">
        <v>154</v>
      </c>
    </row>
    <row r="1210" spans="1:20" x14ac:dyDescent="0.35">
      <c r="A1210" s="34" t="s">
        <v>153</v>
      </c>
      <c r="B1210" s="2">
        <v>11</v>
      </c>
      <c r="C1210" t="s">
        <v>105</v>
      </c>
      <c r="E1210" t="s">
        <v>39</v>
      </c>
      <c r="F1210" t="s">
        <v>152</v>
      </c>
      <c r="G1210" t="s">
        <v>151</v>
      </c>
      <c r="H1210" s="32">
        <v>495000</v>
      </c>
      <c r="I1210" s="33">
        <v>0.17499999999999999</v>
      </c>
      <c r="J1210" s="32">
        <f t="shared" si="19"/>
        <v>408375</v>
      </c>
      <c r="K1210" s="3">
        <v>3.0640000000000001</v>
      </c>
      <c r="L1210" s="2">
        <v>10</v>
      </c>
      <c r="M1210" t="s">
        <v>9</v>
      </c>
      <c r="N1210" t="s">
        <v>9</v>
      </c>
      <c r="O1210" t="s">
        <v>10</v>
      </c>
      <c r="P1210" t="s">
        <v>10</v>
      </c>
      <c r="Q1210" t="s">
        <v>10</v>
      </c>
      <c r="S1210" s="2" t="s">
        <v>150</v>
      </c>
      <c r="T1210" s="31" t="s">
        <v>149</v>
      </c>
    </row>
    <row r="1211" spans="1:20" x14ac:dyDescent="0.35">
      <c r="A1211" s="34" t="s">
        <v>148</v>
      </c>
      <c r="B1211" s="2">
        <v>11</v>
      </c>
      <c r="C1211" t="s">
        <v>105</v>
      </c>
      <c r="E1211" t="s">
        <v>39</v>
      </c>
      <c r="F1211" t="s">
        <v>147</v>
      </c>
      <c r="G1211" t="s">
        <v>146</v>
      </c>
      <c r="H1211" s="32">
        <v>491682</v>
      </c>
      <c r="I1211" s="33">
        <v>0.17499999999999999</v>
      </c>
      <c r="J1211" s="32">
        <f t="shared" si="19"/>
        <v>405637.65</v>
      </c>
      <c r="K1211" s="3">
        <v>3.1749999999999998</v>
      </c>
      <c r="L1211" s="2">
        <v>10</v>
      </c>
      <c r="M1211" t="s">
        <v>9</v>
      </c>
      <c r="N1211" t="s">
        <v>10</v>
      </c>
      <c r="O1211" t="s">
        <v>10</v>
      </c>
      <c r="P1211" t="s">
        <v>10</v>
      </c>
      <c r="Q1211" t="s">
        <v>10</v>
      </c>
      <c r="S1211" s="2" t="s">
        <v>145</v>
      </c>
      <c r="T1211" s="31" t="s">
        <v>144</v>
      </c>
    </row>
    <row r="1212" spans="1:20" x14ac:dyDescent="0.35">
      <c r="A1212" s="34" t="s">
        <v>143</v>
      </c>
      <c r="B1212" s="2">
        <v>11</v>
      </c>
      <c r="C1212" t="s">
        <v>105</v>
      </c>
      <c r="E1212" t="s">
        <v>39</v>
      </c>
      <c r="F1212" t="s">
        <v>142</v>
      </c>
      <c r="G1212" t="s">
        <v>141</v>
      </c>
      <c r="H1212" s="32">
        <v>197669</v>
      </c>
      <c r="I1212" s="33">
        <v>0.17499999999999999</v>
      </c>
      <c r="J1212" s="32">
        <f t="shared" si="19"/>
        <v>163076.92499999999</v>
      </c>
      <c r="K1212" s="3">
        <v>0.99199999999999999</v>
      </c>
      <c r="L1212" s="2">
        <v>10</v>
      </c>
      <c r="M1212" t="s">
        <v>9</v>
      </c>
      <c r="N1212" t="s">
        <v>10</v>
      </c>
      <c r="O1212" t="s">
        <v>10</v>
      </c>
      <c r="P1212" t="s">
        <v>10</v>
      </c>
      <c r="Q1212" t="s">
        <v>10</v>
      </c>
      <c r="S1212" s="2" t="s">
        <v>140</v>
      </c>
      <c r="T1212" s="31" t="s">
        <v>139</v>
      </c>
    </row>
    <row r="1213" spans="1:20" x14ac:dyDescent="0.35">
      <c r="A1213" s="34" t="s">
        <v>138</v>
      </c>
      <c r="B1213" s="2">
        <v>11</v>
      </c>
      <c r="C1213" t="s">
        <v>105</v>
      </c>
      <c r="E1213" t="s">
        <v>39</v>
      </c>
      <c r="F1213" t="s">
        <v>137</v>
      </c>
      <c r="G1213" t="s">
        <v>136</v>
      </c>
      <c r="H1213" s="32">
        <v>132887</v>
      </c>
      <c r="I1213" s="33">
        <v>0.17499999999999999</v>
      </c>
      <c r="J1213" s="32">
        <f t="shared" ref="J1213:J1276" si="20">SUM(H1213-H1213*I1213)</f>
        <v>109631.77499999999</v>
      </c>
      <c r="K1213" s="3">
        <v>0.76100000000000001</v>
      </c>
      <c r="L1213" s="2">
        <v>10</v>
      </c>
      <c r="M1213" t="s">
        <v>9</v>
      </c>
      <c r="N1213" t="s">
        <v>10</v>
      </c>
      <c r="O1213" t="s">
        <v>10</v>
      </c>
      <c r="P1213" t="s">
        <v>10</v>
      </c>
      <c r="Q1213" t="s">
        <v>10</v>
      </c>
      <c r="S1213" s="2" t="s">
        <v>135</v>
      </c>
      <c r="T1213" s="31" t="s">
        <v>134</v>
      </c>
    </row>
    <row r="1214" spans="1:20" x14ac:dyDescent="0.35">
      <c r="A1214" s="34" t="s">
        <v>133</v>
      </c>
      <c r="B1214" s="2">
        <v>11</v>
      </c>
      <c r="C1214" t="s">
        <v>105</v>
      </c>
      <c r="E1214" t="s">
        <v>39</v>
      </c>
      <c r="F1214" t="s">
        <v>132</v>
      </c>
      <c r="G1214" t="s">
        <v>131</v>
      </c>
      <c r="H1214" s="32">
        <v>93201</v>
      </c>
      <c r="I1214" s="33">
        <v>0.17499999999999999</v>
      </c>
      <c r="J1214" s="32">
        <f t="shared" si="20"/>
        <v>76890.824999999997</v>
      </c>
      <c r="K1214" s="3">
        <v>0.7</v>
      </c>
      <c r="L1214" s="2">
        <v>10</v>
      </c>
      <c r="M1214" t="s">
        <v>9</v>
      </c>
      <c r="N1214" t="s">
        <v>10</v>
      </c>
      <c r="O1214" t="s">
        <v>10</v>
      </c>
      <c r="P1214" t="s">
        <v>10</v>
      </c>
      <c r="Q1214" t="s">
        <v>10</v>
      </c>
      <c r="S1214" s="2" t="s">
        <v>130</v>
      </c>
      <c r="T1214" s="31" t="s">
        <v>129</v>
      </c>
    </row>
    <row r="1215" spans="1:20" x14ac:dyDescent="0.35">
      <c r="A1215" s="34" t="s">
        <v>128</v>
      </c>
      <c r="B1215" s="2">
        <v>11</v>
      </c>
      <c r="C1215" t="s">
        <v>105</v>
      </c>
      <c r="E1215" t="s">
        <v>39</v>
      </c>
      <c r="F1215" t="s">
        <v>127</v>
      </c>
      <c r="G1215" t="s">
        <v>126</v>
      </c>
      <c r="H1215" s="32">
        <v>166109</v>
      </c>
      <c r="I1215" s="33">
        <v>0.17499999999999999</v>
      </c>
      <c r="J1215" s="32">
        <f t="shared" si="20"/>
        <v>137039.92499999999</v>
      </c>
      <c r="K1215" s="3">
        <v>0.79200000000000004</v>
      </c>
      <c r="L1215" s="2">
        <v>10</v>
      </c>
      <c r="M1215" t="s">
        <v>9</v>
      </c>
      <c r="N1215" t="s">
        <v>10</v>
      </c>
      <c r="O1215" t="s">
        <v>10</v>
      </c>
      <c r="P1215" t="s">
        <v>10</v>
      </c>
      <c r="Q1215" t="s">
        <v>10</v>
      </c>
      <c r="S1215" s="2" t="s">
        <v>125</v>
      </c>
      <c r="T1215" s="31" t="s">
        <v>124</v>
      </c>
    </row>
    <row r="1216" spans="1:20" ht="15" customHeight="1" x14ac:dyDescent="0.35">
      <c r="A1216" s="34" t="s">
        <v>123</v>
      </c>
      <c r="B1216" s="2">
        <v>11</v>
      </c>
      <c r="C1216" t="s">
        <v>105</v>
      </c>
      <c r="E1216" t="s">
        <v>39</v>
      </c>
      <c r="F1216" t="s">
        <v>122</v>
      </c>
      <c r="G1216" t="s">
        <v>121</v>
      </c>
      <c r="H1216" s="32">
        <v>78902</v>
      </c>
      <c r="I1216" s="33">
        <v>0.17499999999999999</v>
      </c>
      <c r="J1216" s="32">
        <f t="shared" si="20"/>
        <v>65094.15</v>
      </c>
      <c r="K1216" s="3">
        <v>0.39800000000000002</v>
      </c>
      <c r="L1216" s="2">
        <v>10</v>
      </c>
      <c r="M1216" t="s">
        <v>9</v>
      </c>
      <c r="N1216" t="s">
        <v>10</v>
      </c>
      <c r="O1216" t="s">
        <v>10</v>
      </c>
      <c r="P1216" t="s">
        <v>10</v>
      </c>
      <c r="Q1216" t="s">
        <v>10</v>
      </c>
      <c r="S1216" s="2" t="s">
        <v>120</v>
      </c>
      <c r="T1216" s="31" t="s">
        <v>119</v>
      </c>
    </row>
    <row r="1217" spans="1:20" x14ac:dyDescent="0.35">
      <c r="A1217" s="34" t="s">
        <v>118</v>
      </c>
      <c r="B1217" s="2">
        <v>11</v>
      </c>
      <c r="C1217" t="s">
        <v>105</v>
      </c>
      <c r="E1217" t="s">
        <v>39</v>
      </c>
      <c r="F1217" t="s">
        <v>117</v>
      </c>
      <c r="G1217" t="s">
        <v>116</v>
      </c>
      <c r="H1217" s="32">
        <v>116276</v>
      </c>
      <c r="I1217" s="33">
        <v>0.17499999999999999</v>
      </c>
      <c r="J1217" s="32">
        <f t="shared" si="20"/>
        <v>95927.7</v>
      </c>
      <c r="K1217" s="3">
        <v>0.71</v>
      </c>
      <c r="L1217" s="2">
        <v>9</v>
      </c>
      <c r="M1217" t="s">
        <v>9</v>
      </c>
      <c r="N1217" t="s">
        <v>10</v>
      </c>
      <c r="O1217" t="s">
        <v>10</v>
      </c>
      <c r="P1217" t="s">
        <v>10</v>
      </c>
      <c r="Q1217" t="s">
        <v>10</v>
      </c>
      <c r="T1217" s="31" t="s">
        <v>115</v>
      </c>
    </row>
    <row r="1218" spans="1:20" x14ac:dyDescent="0.35">
      <c r="A1218" s="34" t="s">
        <v>114</v>
      </c>
      <c r="B1218" s="2">
        <v>11</v>
      </c>
      <c r="C1218" t="s">
        <v>105</v>
      </c>
      <c r="E1218" t="s">
        <v>39</v>
      </c>
      <c r="F1218" t="s">
        <v>113</v>
      </c>
      <c r="G1218" t="s">
        <v>112</v>
      </c>
      <c r="H1218" s="32">
        <v>249163</v>
      </c>
      <c r="I1218" s="33">
        <v>0.17499999999999999</v>
      </c>
      <c r="J1218" s="32">
        <f t="shared" si="20"/>
        <v>205559.47500000001</v>
      </c>
      <c r="K1218" s="3">
        <v>1.472</v>
      </c>
      <c r="L1218" s="2">
        <v>9</v>
      </c>
      <c r="M1218" t="s">
        <v>9</v>
      </c>
      <c r="N1218" t="s">
        <v>10</v>
      </c>
      <c r="O1218" t="s">
        <v>10</v>
      </c>
      <c r="P1218" t="s">
        <v>10</v>
      </c>
      <c r="Q1218" t="s">
        <v>10</v>
      </c>
      <c r="T1218" s="31" t="s">
        <v>111</v>
      </c>
    </row>
    <row r="1219" spans="1:20" x14ac:dyDescent="0.35">
      <c r="A1219" s="34" t="s">
        <v>110</v>
      </c>
      <c r="B1219" s="2">
        <v>11</v>
      </c>
      <c r="C1219" t="s">
        <v>105</v>
      </c>
      <c r="E1219" t="s">
        <v>39</v>
      </c>
      <c r="F1219" t="s">
        <v>109</v>
      </c>
      <c r="G1219" t="s">
        <v>108</v>
      </c>
      <c r="H1219" s="32">
        <v>34883</v>
      </c>
      <c r="I1219" s="33">
        <v>0.17499999999999999</v>
      </c>
      <c r="J1219" s="32">
        <f t="shared" si="20"/>
        <v>28778.474999999999</v>
      </c>
      <c r="K1219" s="3">
        <v>0.32500000000000001</v>
      </c>
      <c r="L1219" s="2">
        <v>9</v>
      </c>
      <c r="M1219" t="s">
        <v>9</v>
      </c>
      <c r="N1219" t="s">
        <v>10</v>
      </c>
      <c r="O1219" t="s">
        <v>10</v>
      </c>
      <c r="P1219" t="s">
        <v>10</v>
      </c>
      <c r="Q1219" t="s">
        <v>10</v>
      </c>
      <c r="T1219" s="31" t="s">
        <v>107</v>
      </c>
    </row>
    <row r="1220" spans="1:20" x14ac:dyDescent="0.35">
      <c r="A1220" s="34" t="s">
        <v>106</v>
      </c>
      <c r="B1220" s="2">
        <v>11</v>
      </c>
      <c r="C1220" t="s">
        <v>105</v>
      </c>
      <c r="E1220" t="s">
        <v>39</v>
      </c>
      <c r="F1220" t="s">
        <v>104</v>
      </c>
      <c r="G1220" t="s">
        <v>103</v>
      </c>
      <c r="H1220" s="32">
        <v>205144</v>
      </c>
      <c r="I1220" s="33">
        <v>0.17499999999999999</v>
      </c>
      <c r="J1220" s="32">
        <f t="shared" si="20"/>
        <v>169243.8</v>
      </c>
      <c r="K1220" s="3">
        <v>1.3</v>
      </c>
      <c r="L1220" s="2">
        <v>8</v>
      </c>
      <c r="M1220" t="s">
        <v>9</v>
      </c>
      <c r="N1220" t="s">
        <v>10</v>
      </c>
      <c r="O1220" t="s">
        <v>10</v>
      </c>
      <c r="P1220" t="s">
        <v>10</v>
      </c>
      <c r="Q1220" t="s">
        <v>10</v>
      </c>
      <c r="T1220" s="31" t="s">
        <v>102</v>
      </c>
    </row>
    <row r="1221" spans="1:20" x14ac:dyDescent="0.35">
      <c r="A1221" s="34" t="s">
        <v>101</v>
      </c>
      <c r="B1221" s="2">
        <v>10</v>
      </c>
      <c r="C1221" t="s">
        <v>88</v>
      </c>
      <c r="E1221" t="s">
        <v>39</v>
      </c>
      <c r="F1221" t="s">
        <v>100</v>
      </c>
      <c r="G1221" t="s">
        <v>99</v>
      </c>
      <c r="H1221" s="32">
        <v>262440</v>
      </c>
      <c r="I1221" s="33">
        <v>0.1</v>
      </c>
      <c r="J1221" s="32">
        <f t="shared" si="20"/>
        <v>236196</v>
      </c>
      <c r="K1221" s="3">
        <v>2.9990000000000001</v>
      </c>
      <c r="L1221" s="2">
        <v>9</v>
      </c>
      <c r="M1221" t="s">
        <v>9</v>
      </c>
      <c r="N1221" t="s">
        <v>10</v>
      </c>
      <c r="O1221" t="s">
        <v>10</v>
      </c>
      <c r="P1221" t="s">
        <v>10</v>
      </c>
      <c r="Q1221" t="s">
        <v>10</v>
      </c>
      <c r="T1221" s="31" t="s">
        <v>98</v>
      </c>
    </row>
    <row r="1222" spans="1:20" x14ac:dyDescent="0.35">
      <c r="A1222" s="34" t="s">
        <v>97</v>
      </c>
      <c r="B1222" s="2">
        <v>10</v>
      </c>
      <c r="C1222" t="s">
        <v>88</v>
      </c>
      <c r="E1222" t="s">
        <v>39</v>
      </c>
      <c r="F1222" t="s">
        <v>96</v>
      </c>
      <c r="G1222" t="s">
        <v>95</v>
      </c>
      <c r="H1222" s="32">
        <v>42525</v>
      </c>
      <c r="I1222" s="33">
        <v>0.1</v>
      </c>
      <c r="J1222" s="32">
        <f t="shared" si="20"/>
        <v>38272.5</v>
      </c>
      <c r="K1222" s="3">
        <v>2.3580000000000001</v>
      </c>
      <c r="L1222" s="2">
        <v>8</v>
      </c>
      <c r="M1222" t="s">
        <v>9</v>
      </c>
      <c r="N1222" t="s">
        <v>10</v>
      </c>
      <c r="O1222" t="s">
        <v>10</v>
      </c>
      <c r="P1222" t="s">
        <v>10</v>
      </c>
      <c r="Q1222" t="s">
        <v>10</v>
      </c>
      <c r="T1222" s="31" t="s">
        <v>94</v>
      </c>
    </row>
    <row r="1223" spans="1:20" x14ac:dyDescent="0.35">
      <c r="A1223" s="34" t="s">
        <v>93</v>
      </c>
      <c r="B1223" s="2">
        <v>10</v>
      </c>
      <c r="C1223" t="s">
        <v>88</v>
      </c>
      <c r="E1223" t="s">
        <v>39</v>
      </c>
      <c r="F1223" t="s">
        <v>92</v>
      </c>
      <c r="G1223" t="s">
        <v>91</v>
      </c>
      <c r="H1223" s="32">
        <v>106312.5</v>
      </c>
      <c r="I1223" s="33">
        <v>0.1</v>
      </c>
      <c r="J1223" s="32">
        <f t="shared" si="20"/>
        <v>95681.25</v>
      </c>
      <c r="K1223" s="3">
        <v>1.0369999999999999</v>
      </c>
      <c r="L1223" s="2">
        <v>6</v>
      </c>
      <c r="M1223" t="s">
        <v>9</v>
      </c>
      <c r="N1223" t="s">
        <v>10</v>
      </c>
      <c r="O1223" t="s">
        <v>10</v>
      </c>
      <c r="P1223" t="s">
        <v>10</v>
      </c>
      <c r="Q1223" t="s">
        <v>10</v>
      </c>
      <c r="T1223" s="31" t="s">
        <v>90</v>
      </c>
    </row>
    <row r="1224" spans="1:20" ht="15" thickBot="1" x14ac:dyDescent="0.4">
      <c r="A1224" s="11" t="s">
        <v>89</v>
      </c>
      <c r="B1224" s="26">
        <v>10</v>
      </c>
      <c r="C1224" s="27" t="s">
        <v>88</v>
      </c>
      <c r="D1224" s="27"/>
      <c r="E1224" s="27" t="s">
        <v>39</v>
      </c>
      <c r="F1224" s="27" t="s">
        <v>87</v>
      </c>
      <c r="G1224" s="27" t="s">
        <v>86</v>
      </c>
      <c r="H1224" s="29">
        <v>30861</v>
      </c>
      <c r="I1224" s="30">
        <v>0.1</v>
      </c>
      <c r="J1224" s="29">
        <f t="shared" si="20"/>
        <v>27774.9</v>
      </c>
      <c r="K1224" s="28">
        <v>0.82399999999999995</v>
      </c>
      <c r="L1224" s="26">
        <v>5</v>
      </c>
      <c r="M1224" s="27" t="s">
        <v>9</v>
      </c>
      <c r="N1224" s="27" t="s">
        <v>10</v>
      </c>
      <c r="O1224" s="27" t="s">
        <v>10</v>
      </c>
      <c r="P1224" s="27" t="s">
        <v>10</v>
      </c>
      <c r="Q1224" s="27" t="s">
        <v>10</v>
      </c>
      <c r="R1224" s="27"/>
      <c r="S1224" s="26"/>
      <c r="T1224" s="25" t="s">
        <v>85</v>
      </c>
    </row>
    <row r="1225" spans="1:20" ht="15" thickTop="1" x14ac:dyDescent="0.35">
      <c r="H1225" s="21">
        <f>SUM(H2:H1224)</f>
        <v>121329654.38000003</v>
      </c>
      <c r="I1225" s="22"/>
      <c r="J1225" s="21">
        <f>SUM(J2:J1224)</f>
        <v>102433041.54675008</v>
      </c>
      <c r="K1225" s="24">
        <f>SUM(K2:K1224)</f>
        <v>1059.2580000000005</v>
      </c>
    </row>
    <row r="1226" spans="1:20" x14ac:dyDescent="0.35">
      <c r="B1226" s="7"/>
      <c r="C1226" s="12"/>
      <c r="G1226" s="23" t="s">
        <v>84</v>
      </c>
      <c r="H1226" s="21">
        <f>SUM(H1225/H1228)</f>
        <v>99206.585756336892</v>
      </c>
      <c r="I1226" s="22"/>
      <c r="J1226" s="21">
        <f>SUM(J1225/H1228)</f>
        <v>83755.553186222474</v>
      </c>
    </row>
    <row r="1227" spans="1:20" ht="15" thickBot="1" x14ac:dyDescent="0.4">
      <c r="B1227" s="7"/>
      <c r="C1227" s="12"/>
      <c r="H1227" s="21"/>
      <c r="I1227" s="22"/>
      <c r="J1227" s="21"/>
    </row>
    <row r="1228" spans="1:20" ht="15" thickTop="1" x14ac:dyDescent="0.35">
      <c r="B1228" s="7">
        <v>108</v>
      </c>
      <c r="C1228" s="12" t="s">
        <v>83</v>
      </c>
      <c r="E1228" s="7"/>
      <c r="G1228" s="20" t="s">
        <v>82</v>
      </c>
      <c r="H1228" s="19">
        <v>1223</v>
      </c>
      <c r="I1228" s="18" t="s">
        <v>81</v>
      </c>
      <c r="J1228" s="17"/>
    </row>
    <row r="1229" spans="1:20" x14ac:dyDescent="0.35">
      <c r="B1229" s="7">
        <f>'[1]KYTC_LARP FY2026 CITIES'!C525</f>
        <v>106</v>
      </c>
      <c r="C1229" s="12" t="s">
        <v>80</v>
      </c>
      <c r="E1229" s="7"/>
      <c r="G1229" s="16" t="s">
        <v>79</v>
      </c>
      <c r="H1229" s="15">
        <f>SUMIFS(H2:H1224,L2:L1224,"10")</f>
        <v>36322401.109999999</v>
      </c>
      <c r="I1229" s="14">
        <f>SUM(H1229/H1225)</f>
        <v>0.29936952590534521</v>
      </c>
      <c r="J1229" s="8"/>
    </row>
    <row r="1230" spans="1:20" x14ac:dyDescent="0.35">
      <c r="E1230" s="7"/>
      <c r="G1230" s="16" t="s">
        <v>78</v>
      </c>
      <c r="H1230" s="15">
        <f>SUMIFS(H2:H1224,L2:L1224,"9")</f>
        <v>26453153.309999999</v>
      </c>
      <c r="I1230" s="14">
        <v>0.22</v>
      </c>
      <c r="J1230" s="8"/>
    </row>
    <row r="1231" spans="1:20" x14ac:dyDescent="0.35">
      <c r="E1231" s="7"/>
      <c r="G1231" s="16" t="s">
        <v>77</v>
      </c>
      <c r="H1231" s="15">
        <f>SUMIFS(H2:H1224,L2:L1224,"8")</f>
        <v>19519260.880000003</v>
      </c>
      <c r="I1231" s="14">
        <f>SUM(H1231/H1225)</f>
        <v>0.16087790721686551</v>
      </c>
      <c r="J1231" s="8"/>
    </row>
    <row r="1232" spans="1:20" x14ac:dyDescent="0.35">
      <c r="E1232" s="7"/>
      <c r="G1232" s="16" t="s">
        <v>76</v>
      </c>
      <c r="H1232" s="15">
        <f>SUMIFS(H2:H1224,L2:L1224,"7")</f>
        <v>14552782.540000001</v>
      </c>
      <c r="I1232" s="14">
        <f>SUM(H1232/H1225)</f>
        <v>0.11994415227147372</v>
      </c>
      <c r="J1232" s="8"/>
    </row>
    <row r="1233" spans="2:10" x14ac:dyDescent="0.35">
      <c r="C1233" s="7" t="s">
        <v>75</v>
      </c>
      <c r="D1233" s="7" t="s">
        <v>74</v>
      </c>
      <c r="E1233" s="7"/>
      <c r="G1233" s="16" t="s">
        <v>73</v>
      </c>
      <c r="H1233" s="15">
        <f>SUMIFS(H2:H1224,L2:L1224,"6")</f>
        <v>9931650.8099999987</v>
      </c>
      <c r="I1233" s="14">
        <f>SUM(H1233/H1225)</f>
        <v>8.1856746899603233E-2</v>
      </c>
      <c r="J1233" s="8"/>
    </row>
    <row r="1234" spans="2:10" x14ac:dyDescent="0.35">
      <c r="B1234" s="7" t="s">
        <v>72</v>
      </c>
      <c r="C1234" s="6">
        <f>'KYTC_LARP FY26 COUNTIES 112025'!G702</f>
        <v>89348478.51000005</v>
      </c>
      <c r="D1234" s="13">
        <f>SUM(C1234/H1225)</f>
        <v>0.73641088789525344</v>
      </c>
      <c r="E1234" s="7"/>
      <c r="G1234" s="16" t="s">
        <v>71</v>
      </c>
      <c r="H1234" s="15">
        <f>SUMIFS(H2:H1224,L2:L1224,"&lt;6")</f>
        <v>14550405.729999999</v>
      </c>
      <c r="I1234" s="14">
        <f>SUM(H1234/H1225)</f>
        <v>0.11992456258408733</v>
      </c>
      <c r="J1234" s="8"/>
    </row>
    <row r="1235" spans="2:10" ht="15" thickBot="1" x14ac:dyDescent="0.4">
      <c r="B1235" s="7" t="s">
        <v>70</v>
      </c>
      <c r="C1235" s="6">
        <f>'KYTC_LARP FY2026 CITIES'!H525</f>
        <v>31981175.870000001</v>
      </c>
      <c r="D1235" s="13">
        <f>SUM(C1235/H1225)</f>
        <v>0.26358911210474673</v>
      </c>
      <c r="E1235" s="12"/>
      <c r="G1235" s="11"/>
      <c r="H1235" s="10">
        <f>SUM(H1229:H1234)</f>
        <v>121329654.38000003</v>
      </c>
      <c r="I1235" s="9"/>
      <c r="J1235" s="8"/>
    </row>
    <row r="1236" spans="2:10" ht="15" thickTop="1" x14ac:dyDescent="0.35">
      <c r="B1236" s="7"/>
      <c r="C1236" s="6">
        <f>SUM(C1234:C1235)</f>
        <v>121329654.38000005</v>
      </c>
    </row>
  </sheetData>
  <autoFilter ref="A1:T1" xr:uid="{2CF2FEE6-6B70-4C5D-BA05-48B5C9F0C2A3}">
    <sortState xmlns:xlrd2="http://schemas.microsoft.com/office/spreadsheetml/2017/richdata2" ref="A2:T1218">
      <sortCondition ref="E1"/>
    </sortState>
  </autoFilter>
  <phoneticPr fontId="1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7D3DC-5FFA-4F8F-B4F2-AD8D6300CAE3}">
  <dimension ref="A1:S714"/>
  <sheetViews>
    <sheetView topLeftCell="I694" workbookViewId="0">
      <selection activeCell="R137" sqref="R137"/>
    </sheetView>
  </sheetViews>
  <sheetFormatPr defaultRowHeight="14.5" x14ac:dyDescent="0.35"/>
  <cols>
    <col min="1" max="1" width="29.1796875" customWidth="1"/>
    <col min="2" max="2" width="9.1796875" style="2"/>
    <col min="3" max="3" width="15.54296875" customWidth="1"/>
    <col min="4" max="4" width="8.54296875" customWidth="1"/>
    <col min="5" max="5" width="15.81640625" customWidth="1"/>
    <col min="6" max="6" width="30.81640625" customWidth="1"/>
    <col min="7" max="7" width="19.1796875" style="4" customWidth="1"/>
    <col min="8" max="8" width="10" style="5" customWidth="1"/>
    <col min="9" max="9" width="18.54296875" style="4" customWidth="1"/>
    <col min="10" max="10" width="9.1796875" style="3"/>
    <col min="11" max="11" width="9.1796875" style="2"/>
    <col min="12" max="12" width="13.54296875" customWidth="1"/>
    <col min="13" max="13" width="10.26953125" customWidth="1"/>
    <col min="14" max="14" width="13.54296875" customWidth="1"/>
    <col min="15" max="15" width="15.81640625" customWidth="1"/>
    <col min="16" max="16" width="11.54296875" customWidth="1"/>
    <col min="17" max="17" width="35.7265625" customWidth="1"/>
    <col min="18" max="18" width="18.81640625" style="2" customWidth="1"/>
    <col min="19" max="19" width="145.90625" style="1" customWidth="1"/>
  </cols>
  <sheetData>
    <row r="1" spans="1:19" s="36" customFormat="1" ht="59.25" customHeight="1" thickTop="1" thickBot="1" x14ac:dyDescent="0.4">
      <c r="A1" s="42" t="s">
        <v>0</v>
      </c>
      <c r="B1" s="38" t="s">
        <v>2</v>
      </c>
      <c r="C1" s="38" t="s">
        <v>1</v>
      </c>
      <c r="D1" s="38" t="s">
        <v>4</v>
      </c>
      <c r="E1" s="38" t="s">
        <v>6</v>
      </c>
      <c r="F1" s="38" t="s">
        <v>7</v>
      </c>
      <c r="G1" s="40" t="s">
        <v>75</v>
      </c>
      <c r="H1" s="41" t="s">
        <v>4977</v>
      </c>
      <c r="I1" s="40" t="s">
        <v>4976</v>
      </c>
      <c r="J1" s="39" t="s">
        <v>5</v>
      </c>
      <c r="K1" s="38" t="s">
        <v>4975</v>
      </c>
      <c r="L1" s="38" t="s">
        <v>4974</v>
      </c>
      <c r="M1" s="38" t="s">
        <v>4973</v>
      </c>
      <c r="N1" s="38" t="s">
        <v>4972</v>
      </c>
      <c r="O1" s="38" t="s">
        <v>4971</v>
      </c>
      <c r="P1" s="38" t="s">
        <v>4970</v>
      </c>
      <c r="Q1" s="38" t="s">
        <v>4969</v>
      </c>
      <c r="R1" s="38" t="s">
        <v>4968</v>
      </c>
      <c r="S1" s="37" t="s">
        <v>4967</v>
      </c>
    </row>
    <row r="2" spans="1:19" ht="15" thickTop="1" x14ac:dyDescent="0.35">
      <c r="A2" s="34" t="s">
        <v>2903</v>
      </c>
      <c r="B2" s="2">
        <v>8</v>
      </c>
      <c r="C2" t="s">
        <v>2874</v>
      </c>
      <c r="D2" t="s">
        <v>39</v>
      </c>
      <c r="E2" t="s">
        <v>2902</v>
      </c>
      <c r="F2" t="s">
        <v>2901</v>
      </c>
      <c r="G2" s="32">
        <v>91650</v>
      </c>
      <c r="H2" s="33">
        <v>0.15</v>
      </c>
      <c r="I2" s="32">
        <f t="shared" ref="I2:I65" si="0">SUM(G2-G2*H2)</f>
        <v>77902.5</v>
      </c>
      <c r="J2" s="3">
        <v>1.4990000000000001</v>
      </c>
      <c r="K2" s="2">
        <v>10</v>
      </c>
      <c r="L2" t="s">
        <v>9</v>
      </c>
      <c r="M2" t="s">
        <v>10</v>
      </c>
      <c r="N2" t="s">
        <v>10</v>
      </c>
      <c r="O2" t="s">
        <v>10</v>
      </c>
      <c r="P2" t="s">
        <v>10</v>
      </c>
      <c r="R2" s="2" t="s">
        <v>145</v>
      </c>
      <c r="S2" s="31" t="s">
        <v>2900</v>
      </c>
    </row>
    <row r="3" spans="1:19" x14ac:dyDescent="0.35">
      <c r="A3" s="34" t="s">
        <v>2899</v>
      </c>
      <c r="B3" s="2">
        <v>8</v>
      </c>
      <c r="C3" t="s">
        <v>2874</v>
      </c>
      <c r="D3" t="s">
        <v>39</v>
      </c>
      <c r="E3" t="s">
        <v>2898</v>
      </c>
      <c r="F3" t="s">
        <v>2897</v>
      </c>
      <c r="G3" s="32">
        <v>460600</v>
      </c>
      <c r="H3" s="33">
        <v>0.15</v>
      </c>
      <c r="I3" s="32">
        <f t="shared" si="0"/>
        <v>391510</v>
      </c>
      <c r="J3" s="3">
        <v>4.7729999999999997</v>
      </c>
      <c r="K3" s="2">
        <v>9</v>
      </c>
      <c r="L3" t="s">
        <v>9</v>
      </c>
      <c r="M3" t="s">
        <v>10</v>
      </c>
      <c r="N3" t="s">
        <v>10</v>
      </c>
      <c r="O3" t="s">
        <v>10</v>
      </c>
      <c r="P3" t="s">
        <v>10</v>
      </c>
      <c r="S3" s="31" t="s">
        <v>2896</v>
      </c>
    </row>
    <row r="4" spans="1:19" x14ac:dyDescent="0.35">
      <c r="A4" s="34" t="s">
        <v>2895</v>
      </c>
      <c r="B4" s="2">
        <v>8</v>
      </c>
      <c r="C4" t="s">
        <v>2874</v>
      </c>
      <c r="D4" t="s">
        <v>39</v>
      </c>
      <c r="E4" t="s">
        <v>2894</v>
      </c>
      <c r="F4" t="s">
        <v>2893</v>
      </c>
      <c r="G4" s="32">
        <v>54050</v>
      </c>
      <c r="H4" s="33">
        <v>0.15</v>
      </c>
      <c r="I4" s="32">
        <f t="shared" si="0"/>
        <v>45942.5</v>
      </c>
      <c r="J4" s="3">
        <v>0.84099999999999997</v>
      </c>
      <c r="K4" s="2">
        <v>9</v>
      </c>
      <c r="L4" t="s">
        <v>9</v>
      </c>
      <c r="M4" t="s">
        <v>10</v>
      </c>
      <c r="N4" t="s">
        <v>10</v>
      </c>
      <c r="O4" t="s">
        <v>10</v>
      </c>
      <c r="P4" t="s">
        <v>10</v>
      </c>
      <c r="S4" s="31" t="s">
        <v>2892</v>
      </c>
    </row>
    <row r="5" spans="1:19" x14ac:dyDescent="0.35">
      <c r="A5" s="34" t="s">
        <v>2891</v>
      </c>
      <c r="B5" s="2">
        <v>8</v>
      </c>
      <c r="C5" t="s">
        <v>2874</v>
      </c>
      <c r="D5" t="s">
        <v>39</v>
      </c>
      <c r="E5" t="s">
        <v>2890</v>
      </c>
      <c r="F5" t="s">
        <v>2889</v>
      </c>
      <c r="G5" s="32">
        <v>89300</v>
      </c>
      <c r="H5" s="33">
        <v>0.15</v>
      </c>
      <c r="I5" s="32">
        <f t="shared" si="0"/>
        <v>75905</v>
      </c>
      <c r="J5" s="3">
        <v>6.5000000000000002E-2</v>
      </c>
      <c r="K5" s="2">
        <v>9</v>
      </c>
      <c r="L5" t="s">
        <v>9</v>
      </c>
      <c r="M5" t="s">
        <v>10</v>
      </c>
      <c r="N5" t="s">
        <v>10</v>
      </c>
      <c r="O5" t="s">
        <v>10</v>
      </c>
      <c r="P5" t="s">
        <v>10</v>
      </c>
      <c r="S5" s="31" t="s">
        <v>2888</v>
      </c>
    </row>
    <row r="6" spans="1:19" x14ac:dyDescent="0.35">
      <c r="A6" s="34" t="s">
        <v>2887</v>
      </c>
      <c r="B6" s="2">
        <v>8</v>
      </c>
      <c r="C6" t="s">
        <v>2874</v>
      </c>
      <c r="D6" t="s">
        <v>39</v>
      </c>
      <c r="E6" t="s">
        <v>2886</v>
      </c>
      <c r="F6" t="s">
        <v>2885</v>
      </c>
      <c r="G6" s="32">
        <v>7050</v>
      </c>
      <c r="H6" s="33">
        <v>0.15</v>
      </c>
      <c r="I6" s="32">
        <f t="shared" si="0"/>
        <v>5992.5</v>
      </c>
      <c r="J6" s="3">
        <v>0.115</v>
      </c>
      <c r="K6" s="2">
        <v>9</v>
      </c>
      <c r="L6" t="s">
        <v>9</v>
      </c>
      <c r="M6" t="s">
        <v>10</v>
      </c>
      <c r="N6" t="s">
        <v>10</v>
      </c>
      <c r="O6" t="s">
        <v>10</v>
      </c>
      <c r="P6" t="s">
        <v>10</v>
      </c>
      <c r="S6" s="31" t="s">
        <v>2884</v>
      </c>
    </row>
    <row r="7" spans="1:19" x14ac:dyDescent="0.35">
      <c r="A7" s="34" t="s">
        <v>2883</v>
      </c>
      <c r="B7" s="2">
        <v>8</v>
      </c>
      <c r="C7" t="s">
        <v>2874</v>
      </c>
      <c r="D7" t="s">
        <v>39</v>
      </c>
      <c r="E7" t="s">
        <v>2882</v>
      </c>
      <c r="F7" t="s">
        <v>2881</v>
      </c>
      <c r="G7" s="32">
        <v>394800</v>
      </c>
      <c r="H7" s="33">
        <v>0.15</v>
      </c>
      <c r="I7" s="32">
        <f t="shared" si="0"/>
        <v>335580</v>
      </c>
      <c r="J7" s="3">
        <v>4.383</v>
      </c>
      <c r="K7" s="2">
        <v>8</v>
      </c>
      <c r="L7" t="s">
        <v>9</v>
      </c>
      <c r="M7" t="s">
        <v>10</v>
      </c>
      <c r="N7" t="s">
        <v>10</v>
      </c>
      <c r="O7" t="s">
        <v>10</v>
      </c>
      <c r="P7" t="s">
        <v>10</v>
      </c>
      <c r="S7" s="31" t="s">
        <v>2880</v>
      </c>
    </row>
    <row r="8" spans="1:19" x14ac:dyDescent="0.35">
      <c r="A8" s="34" t="s">
        <v>2879</v>
      </c>
      <c r="B8" s="2">
        <v>8</v>
      </c>
      <c r="C8" t="s">
        <v>2874</v>
      </c>
      <c r="D8" t="s">
        <v>39</v>
      </c>
      <c r="E8" t="s">
        <v>2878</v>
      </c>
      <c r="F8" t="s">
        <v>2877</v>
      </c>
      <c r="G8" s="32">
        <v>46060</v>
      </c>
      <c r="H8" s="33">
        <v>0.15</v>
      </c>
      <c r="I8" s="32">
        <f t="shared" si="0"/>
        <v>39151</v>
      </c>
      <c r="J8" s="3">
        <v>0.42399999999999999</v>
      </c>
      <c r="K8" s="2">
        <v>8</v>
      </c>
      <c r="L8" t="s">
        <v>9</v>
      </c>
      <c r="M8" t="s">
        <v>10</v>
      </c>
      <c r="N8" t="s">
        <v>10</v>
      </c>
      <c r="O8" t="s">
        <v>10</v>
      </c>
      <c r="P8" t="s">
        <v>10</v>
      </c>
      <c r="S8" s="31" t="s">
        <v>2876</v>
      </c>
    </row>
    <row r="9" spans="1:19" x14ac:dyDescent="0.35">
      <c r="A9" s="34" t="s">
        <v>2875</v>
      </c>
      <c r="B9" s="2">
        <v>8</v>
      </c>
      <c r="C9" t="s">
        <v>2874</v>
      </c>
      <c r="D9" t="s">
        <v>39</v>
      </c>
      <c r="E9" t="s">
        <v>2873</v>
      </c>
      <c r="F9" t="s">
        <v>2872</v>
      </c>
      <c r="G9" s="32">
        <v>9870</v>
      </c>
      <c r="H9" s="33">
        <v>0.15</v>
      </c>
      <c r="I9" s="32">
        <f t="shared" si="0"/>
        <v>8389.5</v>
      </c>
      <c r="J9" s="3">
        <v>0.107</v>
      </c>
      <c r="K9" s="2">
        <v>3</v>
      </c>
      <c r="L9" t="s">
        <v>9</v>
      </c>
      <c r="M9" t="s">
        <v>10</v>
      </c>
      <c r="N9" t="s">
        <v>10</v>
      </c>
      <c r="O9" t="s">
        <v>10</v>
      </c>
      <c r="P9" t="s">
        <v>10</v>
      </c>
      <c r="S9" s="31" t="s">
        <v>2871</v>
      </c>
    </row>
    <row r="10" spans="1:19" ht="29" x14ac:dyDescent="0.35">
      <c r="A10" s="34" t="s">
        <v>2870</v>
      </c>
      <c r="B10" s="2">
        <v>3</v>
      </c>
      <c r="C10" t="s">
        <v>2845</v>
      </c>
      <c r="D10" t="s">
        <v>39</v>
      </c>
      <c r="E10" t="s">
        <v>2869</v>
      </c>
      <c r="F10" t="s">
        <v>2868</v>
      </c>
      <c r="G10" s="32">
        <v>218652.78</v>
      </c>
      <c r="H10" s="33">
        <v>0.17499999999999999</v>
      </c>
      <c r="I10" s="32">
        <f t="shared" si="0"/>
        <v>180388.5435</v>
      </c>
      <c r="J10" s="3">
        <v>2.1539999999999999</v>
      </c>
      <c r="K10" s="2">
        <v>10</v>
      </c>
      <c r="L10" t="s">
        <v>9</v>
      </c>
      <c r="M10" t="s">
        <v>10</v>
      </c>
      <c r="N10" t="s">
        <v>10</v>
      </c>
      <c r="O10" t="s">
        <v>10</v>
      </c>
      <c r="P10" t="s">
        <v>10</v>
      </c>
      <c r="R10" s="2" t="s">
        <v>158</v>
      </c>
      <c r="S10" s="31" t="s">
        <v>2867</v>
      </c>
    </row>
    <row r="11" spans="1:19" x14ac:dyDescent="0.35">
      <c r="A11" s="34" t="s">
        <v>2866</v>
      </c>
      <c r="B11" s="2">
        <v>3</v>
      </c>
      <c r="C11" t="s">
        <v>2845</v>
      </c>
      <c r="D11" t="s">
        <v>39</v>
      </c>
      <c r="E11" t="s">
        <v>2865</v>
      </c>
      <c r="F11" t="s">
        <v>2864</v>
      </c>
      <c r="G11" s="32">
        <v>18261.11</v>
      </c>
      <c r="H11" s="33">
        <v>0.17499999999999999</v>
      </c>
      <c r="I11" s="32">
        <f t="shared" si="0"/>
        <v>15065.41575</v>
      </c>
      <c r="J11" s="3">
        <v>0.36699999999999999</v>
      </c>
      <c r="K11" s="2">
        <v>10</v>
      </c>
      <c r="L11" t="s">
        <v>9</v>
      </c>
      <c r="M11" t="s">
        <v>10</v>
      </c>
      <c r="N11" t="s">
        <v>10</v>
      </c>
      <c r="O11" t="s">
        <v>10</v>
      </c>
      <c r="P11" t="s">
        <v>10</v>
      </c>
      <c r="R11" s="2" t="s">
        <v>135</v>
      </c>
      <c r="S11" s="31" t="s">
        <v>2863</v>
      </c>
    </row>
    <row r="12" spans="1:19" x14ac:dyDescent="0.35">
      <c r="A12" s="34" t="s">
        <v>2862</v>
      </c>
      <c r="B12" s="2">
        <v>3</v>
      </c>
      <c r="C12" t="s">
        <v>2845</v>
      </c>
      <c r="D12" t="s">
        <v>39</v>
      </c>
      <c r="E12" t="s">
        <v>2861</v>
      </c>
      <c r="F12" t="s">
        <v>2860</v>
      </c>
      <c r="G12" s="32">
        <v>50746</v>
      </c>
      <c r="H12" s="33">
        <v>0.17499999999999999</v>
      </c>
      <c r="I12" s="32">
        <f t="shared" si="0"/>
        <v>41865.449999999997</v>
      </c>
      <c r="J12" s="3">
        <v>0.84499999999999997</v>
      </c>
      <c r="K12" s="2">
        <v>9</v>
      </c>
      <c r="L12" t="s">
        <v>9</v>
      </c>
      <c r="M12" t="s">
        <v>10</v>
      </c>
      <c r="N12" t="s">
        <v>10</v>
      </c>
      <c r="O12" t="s">
        <v>10</v>
      </c>
      <c r="P12" t="s">
        <v>10</v>
      </c>
      <c r="S12" s="31" t="s">
        <v>2859</v>
      </c>
    </row>
    <row r="13" spans="1:19" x14ac:dyDescent="0.35">
      <c r="A13" s="34" t="s">
        <v>2858</v>
      </c>
      <c r="B13" s="2">
        <v>3</v>
      </c>
      <c r="C13" t="s">
        <v>2845</v>
      </c>
      <c r="D13" t="s">
        <v>39</v>
      </c>
      <c r="E13" t="s">
        <v>2857</v>
      </c>
      <c r="F13" t="s">
        <v>2856</v>
      </c>
      <c r="G13" s="32">
        <v>255175</v>
      </c>
      <c r="H13" s="33">
        <v>0.17499999999999999</v>
      </c>
      <c r="I13" s="32">
        <f t="shared" si="0"/>
        <v>210519.375</v>
      </c>
      <c r="J13" s="3">
        <v>2.8410000000000002</v>
      </c>
      <c r="K13" s="2">
        <v>9</v>
      </c>
      <c r="L13" t="s">
        <v>9</v>
      </c>
      <c r="M13" t="s">
        <v>10</v>
      </c>
      <c r="N13" t="s">
        <v>10</v>
      </c>
      <c r="O13" t="s">
        <v>10</v>
      </c>
      <c r="P13" t="s">
        <v>10</v>
      </c>
      <c r="S13" s="31" t="s">
        <v>2855</v>
      </c>
    </row>
    <row r="14" spans="1:19" x14ac:dyDescent="0.35">
      <c r="A14" s="34" t="s">
        <v>2854</v>
      </c>
      <c r="B14" s="2">
        <v>3</v>
      </c>
      <c r="C14" t="s">
        <v>2845</v>
      </c>
      <c r="D14" t="s">
        <v>39</v>
      </c>
      <c r="E14" t="s">
        <v>2853</v>
      </c>
      <c r="F14" t="s">
        <v>2852</v>
      </c>
      <c r="G14" s="32">
        <v>124560</v>
      </c>
      <c r="H14" s="33">
        <v>0.17499999999999999</v>
      </c>
      <c r="I14" s="32">
        <f t="shared" si="0"/>
        <v>102762</v>
      </c>
      <c r="J14" s="3">
        <v>1.4490000000000001</v>
      </c>
      <c r="K14" s="2">
        <v>9</v>
      </c>
      <c r="L14" t="s">
        <v>9</v>
      </c>
      <c r="M14" t="s">
        <v>10</v>
      </c>
      <c r="N14" t="s">
        <v>10</v>
      </c>
      <c r="O14" t="s">
        <v>10</v>
      </c>
      <c r="P14" t="s">
        <v>10</v>
      </c>
      <c r="S14" s="31" t="s">
        <v>2851</v>
      </c>
    </row>
    <row r="15" spans="1:19" x14ac:dyDescent="0.35">
      <c r="A15" s="34" t="s">
        <v>2850</v>
      </c>
      <c r="B15" s="2">
        <v>3</v>
      </c>
      <c r="C15" t="s">
        <v>2845</v>
      </c>
      <c r="D15" t="s">
        <v>39</v>
      </c>
      <c r="E15" t="s">
        <v>2849</v>
      </c>
      <c r="F15" t="s">
        <v>2848</v>
      </c>
      <c r="G15" s="32">
        <v>127587.5</v>
      </c>
      <c r="H15" s="33">
        <v>0.17499999999999999</v>
      </c>
      <c r="I15" s="32">
        <f t="shared" si="0"/>
        <v>105259.6875</v>
      </c>
      <c r="J15" s="3">
        <v>1.554</v>
      </c>
      <c r="K15" s="2">
        <v>8</v>
      </c>
      <c r="L15" t="s">
        <v>9</v>
      </c>
      <c r="M15" t="s">
        <v>10</v>
      </c>
      <c r="N15" t="s">
        <v>10</v>
      </c>
      <c r="O15" t="s">
        <v>10</v>
      </c>
      <c r="P15" t="s">
        <v>10</v>
      </c>
      <c r="S15" s="31" t="s">
        <v>2847</v>
      </c>
    </row>
    <row r="16" spans="1:19" x14ac:dyDescent="0.35">
      <c r="A16" s="34" t="s">
        <v>2846</v>
      </c>
      <c r="B16" s="2">
        <v>3</v>
      </c>
      <c r="C16" t="s">
        <v>2845</v>
      </c>
      <c r="D16" t="s">
        <v>39</v>
      </c>
      <c r="E16" t="s">
        <v>2844</v>
      </c>
      <c r="F16" t="s">
        <v>2843</v>
      </c>
      <c r="G16" s="32">
        <v>129590</v>
      </c>
      <c r="H16" s="33">
        <v>0.17499999999999999</v>
      </c>
      <c r="I16" s="32">
        <f t="shared" si="0"/>
        <v>106911.75</v>
      </c>
      <c r="J16" s="3">
        <v>1.8480000000000001</v>
      </c>
      <c r="K16" s="2">
        <v>7</v>
      </c>
      <c r="L16" t="s">
        <v>9</v>
      </c>
      <c r="M16" t="s">
        <v>10</v>
      </c>
      <c r="N16" t="s">
        <v>10</v>
      </c>
      <c r="O16" t="s">
        <v>10</v>
      </c>
      <c r="P16" t="s">
        <v>10</v>
      </c>
      <c r="S16" s="31" t="s">
        <v>2842</v>
      </c>
    </row>
    <row r="17" spans="1:19" x14ac:dyDescent="0.35">
      <c r="A17" s="34" t="s">
        <v>2841</v>
      </c>
      <c r="B17" s="2">
        <v>7</v>
      </c>
      <c r="C17" t="s">
        <v>2840</v>
      </c>
      <c r="D17" t="s">
        <v>39</v>
      </c>
      <c r="E17" t="s">
        <v>2839</v>
      </c>
      <c r="F17" t="s">
        <v>2838</v>
      </c>
      <c r="G17" s="32">
        <v>184470</v>
      </c>
      <c r="H17" s="33">
        <v>0.2</v>
      </c>
      <c r="I17" s="32">
        <f t="shared" si="0"/>
        <v>147576</v>
      </c>
      <c r="J17" s="3">
        <v>3.3929999999999998</v>
      </c>
      <c r="K17" s="2">
        <v>9</v>
      </c>
      <c r="L17" t="s">
        <v>9</v>
      </c>
      <c r="M17" t="s">
        <v>10</v>
      </c>
      <c r="N17" t="s">
        <v>9</v>
      </c>
      <c r="O17" t="s">
        <v>10</v>
      </c>
      <c r="P17" t="s">
        <v>10</v>
      </c>
      <c r="S17" s="31" t="s">
        <v>2837</v>
      </c>
    </row>
    <row r="18" spans="1:19" x14ac:dyDescent="0.35">
      <c r="A18" s="34" t="s">
        <v>2836</v>
      </c>
      <c r="B18" s="2">
        <v>1</v>
      </c>
      <c r="C18" t="s">
        <v>2835</v>
      </c>
      <c r="D18" t="s">
        <v>39</v>
      </c>
      <c r="E18" t="s">
        <v>2834</v>
      </c>
      <c r="F18" t="s">
        <v>2833</v>
      </c>
      <c r="G18" s="32">
        <v>200000</v>
      </c>
      <c r="H18" s="33">
        <v>0.1</v>
      </c>
      <c r="I18" s="32">
        <f t="shared" si="0"/>
        <v>180000</v>
      </c>
      <c r="J18" s="3">
        <v>1.7589999999999999</v>
      </c>
      <c r="K18" s="2">
        <v>8</v>
      </c>
      <c r="L18" t="s">
        <v>9</v>
      </c>
      <c r="M18" t="s">
        <v>10</v>
      </c>
      <c r="N18" t="s">
        <v>9</v>
      </c>
      <c r="O18" t="s">
        <v>10</v>
      </c>
      <c r="P18" t="s">
        <v>10</v>
      </c>
      <c r="S18" s="31"/>
    </row>
    <row r="19" spans="1:19" x14ac:dyDescent="0.35">
      <c r="A19" s="34" t="s">
        <v>2832</v>
      </c>
      <c r="B19" s="2">
        <v>3</v>
      </c>
      <c r="C19" t="s">
        <v>2815</v>
      </c>
      <c r="D19" t="s">
        <v>39</v>
      </c>
      <c r="E19" t="s">
        <v>2831</v>
      </c>
      <c r="F19" t="s">
        <v>2830</v>
      </c>
      <c r="G19" s="32">
        <v>327517.21999999997</v>
      </c>
      <c r="H19" s="33">
        <v>0.17499999999999999</v>
      </c>
      <c r="I19" s="32">
        <f t="shared" si="0"/>
        <v>270201.70649999997</v>
      </c>
      <c r="J19" s="3">
        <v>3.5859999999999999</v>
      </c>
      <c r="K19" s="2">
        <v>9</v>
      </c>
      <c r="L19" t="s">
        <v>9</v>
      </c>
      <c r="M19" t="s">
        <v>10</v>
      </c>
      <c r="N19" t="s">
        <v>10</v>
      </c>
      <c r="O19" t="s">
        <v>10</v>
      </c>
      <c r="P19" t="s">
        <v>10</v>
      </c>
      <c r="S19" s="31" t="s">
        <v>2829</v>
      </c>
    </row>
    <row r="20" spans="1:19" x14ac:dyDescent="0.35">
      <c r="A20" s="34" t="s">
        <v>2828</v>
      </c>
      <c r="B20" s="2">
        <v>3</v>
      </c>
      <c r="C20" t="s">
        <v>2815</v>
      </c>
      <c r="D20" t="s">
        <v>39</v>
      </c>
      <c r="E20" t="s">
        <v>2827</v>
      </c>
      <c r="F20" t="s">
        <v>2826</v>
      </c>
      <c r="G20" s="32">
        <v>163799.46</v>
      </c>
      <c r="H20" s="33">
        <v>0.17499999999999999</v>
      </c>
      <c r="I20" s="32">
        <f t="shared" si="0"/>
        <v>135134.5545</v>
      </c>
      <c r="J20" s="3">
        <v>1.982</v>
      </c>
      <c r="K20" s="2">
        <v>8</v>
      </c>
      <c r="L20" t="s">
        <v>9</v>
      </c>
      <c r="M20" t="s">
        <v>10</v>
      </c>
      <c r="N20" t="s">
        <v>10</v>
      </c>
      <c r="O20" t="s">
        <v>10</v>
      </c>
      <c r="P20" t="s">
        <v>10</v>
      </c>
      <c r="S20" s="31" t="s">
        <v>2825</v>
      </c>
    </row>
    <row r="21" spans="1:19" x14ac:dyDescent="0.35">
      <c r="A21" s="34" t="s">
        <v>2824</v>
      </c>
      <c r="B21" s="2">
        <v>3</v>
      </c>
      <c r="C21" t="s">
        <v>2815</v>
      </c>
      <c r="D21" t="s">
        <v>39</v>
      </c>
      <c r="E21" t="s">
        <v>2823</v>
      </c>
      <c r="F21" t="s">
        <v>2822</v>
      </c>
      <c r="G21" s="32">
        <v>445356.56</v>
      </c>
      <c r="H21" s="33">
        <v>0.17499999999999999</v>
      </c>
      <c r="I21" s="32">
        <f t="shared" si="0"/>
        <v>367419.16200000001</v>
      </c>
      <c r="J21" s="3">
        <v>4.9770000000000003</v>
      </c>
      <c r="K21" s="2">
        <v>8</v>
      </c>
      <c r="L21" t="s">
        <v>9</v>
      </c>
      <c r="M21" t="s">
        <v>10</v>
      </c>
      <c r="N21" t="s">
        <v>10</v>
      </c>
      <c r="O21" t="s">
        <v>10</v>
      </c>
      <c r="P21" t="s">
        <v>10</v>
      </c>
      <c r="S21" s="31" t="s">
        <v>2821</v>
      </c>
    </row>
    <row r="22" spans="1:19" x14ac:dyDescent="0.35">
      <c r="A22" s="34" t="s">
        <v>2820</v>
      </c>
      <c r="B22" s="2">
        <v>3</v>
      </c>
      <c r="C22" t="s">
        <v>2815</v>
      </c>
      <c r="D22" t="s">
        <v>39</v>
      </c>
      <c r="E22" t="s">
        <v>2819</v>
      </c>
      <c r="F22" t="s">
        <v>2818</v>
      </c>
      <c r="G22" s="32">
        <v>137852.51999999999</v>
      </c>
      <c r="H22" s="33">
        <v>0.17499999999999999</v>
      </c>
      <c r="I22" s="32">
        <f t="shared" si="0"/>
        <v>113728.329</v>
      </c>
      <c r="J22" s="3">
        <v>1.278</v>
      </c>
      <c r="K22" s="2">
        <v>7</v>
      </c>
      <c r="L22" t="s">
        <v>9</v>
      </c>
      <c r="M22" t="s">
        <v>10</v>
      </c>
      <c r="N22" t="s">
        <v>10</v>
      </c>
      <c r="O22" t="s">
        <v>10</v>
      </c>
      <c r="P22" t="s">
        <v>10</v>
      </c>
      <c r="S22" s="31" t="s">
        <v>2817</v>
      </c>
    </row>
    <row r="23" spans="1:19" x14ac:dyDescent="0.35">
      <c r="A23" s="34" t="s">
        <v>2816</v>
      </c>
      <c r="B23" s="2">
        <v>3</v>
      </c>
      <c r="C23" t="s">
        <v>2815</v>
      </c>
      <c r="D23" t="s">
        <v>39</v>
      </c>
      <c r="E23" t="s">
        <v>2814</v>
      </c>
      <c r="F23" t="s">
        <v>2813</v>
      </c>
      <c r="G23" s="32">
        <v>282015.82</v>
      </c>
      <c r="H23" s="33">
        <v>0.17499999999999999</v>
      </c>
      <c r="I23" s="32">
        <f t="shared" si="0"/>
        <v>232663.0515</v>
      </c>
      <c r="J23" s="3">
        <v>3.4889999999999999</v>
      </c>
      <c r="K23" s="2">
        <v>7</v>
      </c>
      <c r="L23" t="s">
        <v>9</v>
      </c>
      <c r="M23" t="s">
        <v>10</v>
      </c>
      <c r="N23" t="s">
        <v>10</v>
      </c>
      <c r="O23" t="s">
        <v>10</v>
      </c>
      <c r="P23" t="s">
        <v>10</v>
      </c>
      <c r="S23" s="31" t="s">
        <v>2812</v>
      </c>
    </row>
    <row r="24" spans="1:19" x14ac:dyDescent="0.35">
      <c r="A24" s="34" t="s">
        <v>2811</v>
      </c>
      <c r="B24" s="2">
        <v>9</v>
      </c>
      <c r="C24" t="s">
        <v>2762</v>
      </c>
      <c r="D24" t="s">
        <v>39</v>
      </c>
      <c r="E24" t="s">
        <v>2810</v>
      </c>
      <c r="F24" t="s">
        <v>2809</v>
      </c>
      <c r="G24" s="32">
        <v>65625</v>
      </c>
      <c r="H24" s="33">
        <v>0.17499999999999999</v>
      </c>
      <c r="I24" s="32">
        <f t="shared" si="0"/>
        <v>54140.625</v>
      </c>
      <c r="J24" s="3">
        <v>0.996</v>
      </c>
      <c r="K24" s="2">
        <v>9</v>
      </c>
      <c r="L24" t="s">
        <v>9</v>
      </c>
      <c r="M24" t="s">
        <v>10</v>
      </c>
      <c r="N24" t="s">
        <v>10</v>
      </c>
      <c r="O24" t="s">
        <v>10</v>
      </c>
      <c r="P24" t="s">
        <v>10</v>
      </c>
      <c r="S24" s="31" t="s">
        <v>2808</v>
      </c>
    </row>
    <row r="25" spans="1:19" x14ac:dyDescent="0.35">
      <c r="A25" s="34" t="s">
        <v>2807</v>
      </c>
      <c r="B25" s="2">
        <v>9</v>
      </c>
      <c r="C25" t="s">
        <v>2762</v>
      </c>
      <c r="D25" t="s">
        <v>39</v>
      </c>
      <c r="E25" t="s">
        <v>2806</v>
      </c>
      <c r="F25" t="s">
        <v>2805</v>
      </c>
      <c r="G25" s="32">
        <v>15750</v>
      </c>
      <c r="H25" s="33">
        <v>0.17499999999999999</v>
      </c>
      <c r="I25" s="32">
        <f t="shared" si="0"/>
        <v>12993.75</v>
      </c>
      <c r="J25" s="3">
        <v>0.26700000000000002</v>
      </c>
      <c r="K25" s="2">
        <v>9</v>
      </c>
      <c r="L25" t="s">
        <v>9</v>
      </c>
      <c r="M25" t="s">
        <v>10</v>
      </c>
      <c r="N25" t="s">
        <v>10</v>
      </c>
      <c r="O25" t="s">
        <v>10</v>
      </c>
      <c r="P25" t="s">
        <v>10</v>
      </c>
      <c r="S25" s="31" t="s">
        <v>2804</v>
      </c>
    </row>
    <row r="26" spans="1:19" x14ac:dyDescent="0.35">
      <c r="A26" s="34" t="s">
        <v>2803</v>
      </c>
      <c r="B26" s="2">
        <v>9</v>
      </c>
      <c r="C26" t="s">
        <v>2762</v>
      </c>
      <c r="D26" t="s">
        <v>39</v>
      </c>
      <c r="E26" t="s">
        <v>2761</v>
      </c>
      <c r="F26" t="s">
        <v>2760</v>
      </c>
      <c r="G26" s="32">
        <v>60375</v>
      </c>
      <c r="H26" s="33">
        <v>0.17499999999999999</v>
      </c>
      <c r="I26" s="32">
        <f t="shared" si="0"/>
        <v>49809.375</v>
      </c>
      <c r="J26" s="3">
        <v>1.7769999999999999</v>
      </c>
      <c r="K26" s="2">
        <v>9</v>
      </c>
      <c r="L26" t="s">
        <v>9</v>
      </c>
      <c r="M26" t="s">
        <v>10</v>
      </c>
      <c r="N26" t="s">
        <v>10</v>
      </c>
      <c r="O26" t="s">
        <v>10</v>
      </c>
      <c r="P26" t="s">
        <v>10</v>
      </c>
      <c r="S26" s="31" t="s">
        <v>2802</v>
      </c>
    </row>
    <row r="27" spans="1:19" x14ac:dyDescent="0.35">
      <c r="A27" s="34" t="s">
        <v>2801</v>
      </c>
      <c r="B27" s="2">
        <v>9</v>
      </c>
      <c r="C27" t="s">
        <v>2762</v>
      </c>
      <c r="D27" t="s">
        <v>39</v>
      </c>
      <c r="E27" t="s">
        <v>2800</v>
      </c>
      <c r="F27" t="s">
        <v>2799</v>
      </c>
      <c r="G27" s="32">
        <v>69825</v>
      </c>
      <c r="H27" s="33">
        <v>0.17499999999999999</v>
      </c>
      <c r="I27" s="32">
        <f t="shared" si="0"/>
        <v>57605.625</v>
      </c>
      <c r="J27" s="3">
        <v>0.58899999999999997</v>
      </c>
      <c r="K27" s="2">
        <v>9</v>
      </c>
      <c r="L27" t="s">
        <v>9</v>
      </c>
      <c r="M27" t="s">
        <v>10</v>
      </c>
      <c r="N27" t="s">
        <v>10</v>
      </c>
      <c r="O27" t="s">
        <v>10</v>
      </c>
      <c r="P27" t="s">
        <v>10</v>
      </c>
      <c r="S27" s="31" t="s">
        <v>2798</v>
      </c>
    </row>
    <row r="28" spans="1:19" x14ac:dyDescent="0.35">
      <c r="A28" s="34" t="s">
        <v>2797</v>
      </c>
      <c r="B28" s="2">
        <v>9</v>
      </c>
      <c r="C28" t="s">
        <v>2762</v>
      </c>
      <c r="D28" t="s">
        <v>39</v>
      </c>
      <c r="E28" t="s">
        <v>2796</v>
      </c>
      <c r="F28" t="s">
        <v>2795</v>
      </c>
      <c r="G28" s="32">
        <v>117600</v>
      </c>
      <c r="H28" s="33">
        <v>0.17499999999999999</v>
      </c>
      <c r="I28" s="32">
        <f t="shared" si="0"/>
        <v>97020</v>
      </c>
      <c r="J28" s="3">
        <v>1.3859999999999999</v>
      </c>
      <c r="K28" s="2">
        <v>8</v>
      </c>
      <c r="L28" t="s">
        <v>9</v>
      </c>
      <c r="M28" t="s">
        <v>10</v>
      </c>
      <c r="N28" t="s">
        <v>10</v>
      </c>
      <c r="O28" t="s">
        <v>10</v>
      </c>
      <c r="P28" t="s">
        <v>10</v>
      </c>
      <c r="S28" s="31" t="s">
        <v>2794</v>
      </c>
    </row>
    <row r="29" spans="1:19" x14ac:dyDescent="0.35">
      <c r="A29" s="34" t="s">
        <v>2793</v>
      </c>
      <c r="B29" s="2">
        <v>9</v>
      </c>
      <c r="C29" t="s">
        <v>2762</v>
      </c>
      <c r="D29" t="s">
        <v>39</v>
      </c>
      <c r="E29" t="s">
        <v>2792</v>
      </c>
      <c r="F29" t="s">
        <v>2791</v>
      </c>
      <c r="G29" s="32">
        <v>70875</v>
      </c>
      <c r="H29" s="33">
        <v>0.17499999999999999</v>
      </c>
      <c r="I29" s="32">
        <f t="shared" si="0"/>
        <v>58471.875</v>
      </c>
      <c r="J29" s="3">
        <v>0.83</v>
      </c>
      <c r="K29" s="2">
        <v>8</v>
      </c>
      <c r="L29" t="s">
        <v>9</v>
      </c>
      <c r="M29" t="s">
        <v>10</v>
      </c>
      <c r="N29" t="s">
        <v>10</v>
      </c>
      <c r="O29" t="s">
        <v>10</v>
      </c>
      <c r="P29" t="s">
        <v>10</v>
      </c>
      <c r="S29" s="31" t="s">
        <v>2790</v>
      </c>
    </row>
    <row r="30" spans="1:19" x14ac:dyDescent="0.35">
      <c r="A30" s="34" t="s">
        <v>2789</v>
      </c>
      <c r="B30" s="2">
        <v>9</v>
      </c>
      <c r="C30" t="s">
        <v>2762</v>
      </c>
      <c r="D30" t="s">
        <v>39</v>
      </c>
      <c r="E30" t="s">
        <v>2788</v>
      </c>
      <c r="F30" t="s">
        <v>916</v>
      </c>
      <c r="G30" s="32">
        <v>133875</v>
      </c>
      <c r="H30" s="33">
        <v>0.17499999999999999</v>
      </c>
      <c r="I30" s="32">
        <f t="shared" si="0"/>
        <v>110446.875</v>
      </c>
      <c r="J30" s="3">
        <v>1.214</v>
      </c>
      <c r="K30" s="2">
        <v>8</v>
      </c>
      <c r="L30" t="s">
        <v>9</v>
      </c>
      <c r="M30" t="s">
        <v>10</v>
      </c>
      <c r="N30" t="s">
        <v>10</v>
      </c>
      <c r="O30" t="s">
        <v>10</v>
      </c>
      <c r="P30" t="s">
        <v>10</v>
      </c>
      <c r="S30" s="31" t="s">
        <v>2787</v>
      </c>
    </row>
    <row r="31" spans="1:19" x14ac:dyDescent="0.35">
      <c r="A31" s="34" t="s">
        <v>2786</v>
      </c>
      <c r="B31" s="2">
        <v>9</v>
      </c>
      <c r="C31" t="s">
        <v>2762</v>
      </c>
      <c r="D31" t="s">
        <v>39</v>
      </c>
      <c r="E31" t="s">
        <v>2785</v>
      </c>
      <c r="F31" t="s">
        <v>2784</v>
      </c>
      <c r="G31" s="32">
        <v>212625</v>
      </c>
      <c r="H31" s="33">
        <v>0.17499999999999999</v>
      </c>
      <c r="I31" s="32">
        <f t="shared" si="0"/>
        <v>175415.625</v>
      </c>
      <c r="J31" s="3">
        <v>2.355</v>
      </c>
      <c r="K31" s="2">
        <v>8</v>
      </c>
      <c r="L31" t="s">
        <v>9</v>
      </c>
      <c r="M31" t="s">
        <v>10</v>
      </c>
      <c r="N31" t="s">
        <v>10</v>
      </c>
      <c r="O31" t="s">
        <v>10</v>
      </c>
      <c r="P31" t="s">
        <v>10</v>
      </c>
      <c r="S31" s="31" t="s">
        <v>2783</v>
      </c>
    </row>
    <row r="32" spans="1:19" x14ac:dyDescent="0.35">
      <c r="A32" s="34" t="s">
        <v>2782</v>
      </c>
      <c r="B32" s="2">
        <v>9</v>
      </c>
      <c r="C32" t="s">
        <v>2762</v>
      </c>
      <c r="D32" t="s">
        <v>39</v>
      </c>
      <c r="E32" t="s">
        <v>2781</v>
      </c>
      <c r="F32" t="s">
        <v>1369</v>
      </c>
      <c r="G32" s="32">
        <v>194250</v>
      </c>
      <c r="H32" s="33">
        <v>0.17499999999999999</v>
      </c>
      <c r="I32" s="32">
        <f t="shared" si="0"/>
        <v>160256.25</v>
      </c>
      <c r="J32" s="3">
        <v>3.234</v>
      </c>
      <c r="K32" s="2">
        <v>8</v>
      </c>
      <c r="L32" t="s">
        <v>9</v>
      </c>
      <c r="M32" t="s">
        <v>10</v>
      </c>
      <c r="N32" t="s">
        <v>9</v>
      </c>
      <c r="O32" t="s">
        <v>10</v>
      </c>
      <c r="P32" t="s">
        <v>10</v>
      </c>
      <c r="S32" s="31" t="s">
        <v>2780</v>
      </c>
    </row>
    <row r="33" spans="1:19" x14ac:dyDescent="0.35">
      <c r="A33" s="34" t="s">
        <v>2779</v>
      </c>
      <c r="B33" s="2">
        <v>9</v>
      </c>
      <c r="C33" t="s">
        <v>2762</v>
      </c>
      <c r="D33" t="s">
        <v>39</v>
      </c>
      <c r="E33" t="s">
        <v>2778</v>
      </c>
      <c r="F33" t="s">
        <v>2777</v>
      </c>
      <c r="G33" s="32">
        <v>91875</v>
      </c>
      <c r="H33" s="33">
        <v>0.17499999999999999</v>
      </c>
      <c r="I33" s="32">
        <f t="shared" si="0"/>
        <v>75796.875</v>
      </c>
      <c r="J33" s="3">
        <v>1.2170000000000001</v>
      </c>
      <c r="K33" s="2">
        <v>7</v>
      </c>
      <c r="L33" t="s">
        <v>9</v>
      </c>
      <c r="M33" t="s">
        <v>10</v>
      </c>
      <c r="N33" t="s">
        <v>10</v>
      </c>
      <c r="O33" t="s">
        <v>10</v>
      </c>
      <c r="P33" t="s">
        <v>10</v>
      </c>
      <c r="S33" s="31" t="s">
        <v>2776</v>
      </c>
    </row>
    <row r="34" spans="1:19" x14ac:dyDescent="0.35">
      <c r="A34" s="34" t="s">
        <v>2775</v>
      </c>
      <c r="B34" s="2">
        <v>9</v>
      </c>
      <c r="C34" t="s">
        <v>2762</v>
      </c>
      <c r="D34" t="s">
        <v>39</v>
      </c>
      <c r="E34" t="s">
        <v>2774</v>
      </c>
      <c r="F34" t="s">
        <v>2773</v>
      </c>
      <c r="G34" s="32">
        <v>76125</v>
      </c>
      <c r="H34" s="33">
        <v>0.17499999999999999</v>
      </c>
      <c r="I34" s="32">
        <f t="shared" si="0"/>
        <v>62803.125</v>
      </c>
      <c r="J34" s="3">
        <v>1</v>
      </c>
      <c r="K34" s="2">
        <v>7</v>
      </c>
      <c r="L34" t="s">
        <v>9</v>
      </c>
      <c r="M34" t="s">
        <v>10</v>
      </c>
      <c r="N34" t="s">
        <v>10</v>
      </c>
      <c r="O34" t="s">
        <v>10</v>
      </c>
      <c r="P34" t="s">
        <v>10</v>
      </c>
      <c r="S34" s="31" t="s">
        <v>2772</v>
      </c>
    </row>
    <row r="35" spans="1:19" x14ac:dyDescent="0.35">
      <c r="A35" s="34" t="s">
        <v>2771</v>
      </c>
      <c r="B35" s="2">
        <v>9</v>
      </c>
      <c r="C35" t="s">
        <v>2762</v>
      </c>
      <c r="D35" t="s">
        <v>39</v>
      </c>
      <c r="E35" t="s">
        <v>2770</v>
      </c>
      <c r="F35" t="s">
        <v>2769</v>
      </c>
      <c r="G35" s="32">
        <v>217875</v>
      </c>
      <c r="H35" s="33">
        <v>0.17499999999999999</v>
      </c>
      <c r="I35" s="32">
        <f t="shared" si="0"/>
        <v>179746.875</v>
      </c>
      <c r="J35" s="3">
        <v>3.9089999999999998</v>
      </c>
      <c r="K35" s="2">
        <v>6</v>
      </c>
      <c r="L35" t="s">
        <v>9</v>
      </c>
      <c r="M35" t="s">
        <v>10</v>
      </c>
      <c r="N35" t="s">
        <v>10</v>
      </c>
      <c r="O35" t="s">
        <v>10</v>
      </c>
      <c r="P35" t="s">
        <v>10</v>
      </c>
      <c r="S35" s="31" t="s">
        <v>2768</v>
      </c>
    </row>
    <row r="36" spans="1:19" x14ac:dyDescent="0.35">
      <c r="A36" s="34" t="s">
        <v>2767</v>
      </c>
      <c r="B36" s="2">
        <v>9</v>
      </c>
      <c r="C36" t="s">
        <v>2762</v>
      </c>
      <c r="D36" t="s">
        <v>39</v>
      </c>
      <c r="E36" t="s">
        <v>2766</v>
      </c>
      <c r="F36" t="s">
        <v>2765</v>
      </c>
      <c r="G36" s="32">
        <v>75500</v>
      </c>
      <c r="H36" s="33">
        <v>0.17499999999999999</v>
      </c>
      <c r="I36" s="32">
        <f t="shared" si="0"/>
        <v>62287.5</v>
      </c>
      <c r="J36" s="3">
        <v>0.29899999999999999</v>
      </c>
      <c r="K36" s="2">
        <v>6</v>
      </c>
      <c r="L36" t="s">
        <v>9</v>
      </c>
      <c r="M36" t="s">
        <v>10</v>
      </c>
      <c r="N36" t="s">
        <v>10</v>
      </c>
      <c r="O36" t="s">
        <v>10</v>
      </c>
      <c r="P36" t="s">
        <v>10</v>
      </c>
      <c r="S36" s="31" t="s">
        <v>2764</v>
      </c>
    </row>
    <row r="37" spans="1:19" x14ac:dyDescent="0.35">
      <c r="A37" s="34" t="s">
        <v>2763</v>
      </c>
      <c r="B37" s="2">
        <v>9</v>
      </c>
      <c r="C37" t="s">
        <v>2762</v>
      </c>
      <c r="D37" t="s">
        <v>39</v>
      </c>
      <c r="E37" t="s">
        <v>2761</v>
      </c>
      <c r="F37" t="s">
        <v>2760</v>
      </c>
      <c r="G37" s="32">
        <v>13650</v>
      </c>
      <c r="H37" s="33">
        <v>0.17499999999999999</v>
      </c>
      <c r="I37" s="32">
        <f t="shared" si="0"/>
        <v>11261.25</v>
      </c>
      <c r="J37" s="3">
        <v>8.1000000000000003E-2</v>
      </c>
      <c r="K37" s="2">
        <v>3</v>
      </c>
      <c r="L37" t="s">
        <v>9</v>
      </c>
      <c r="M37" t="s">
        <v>10</v>
      </c>
      <c r="N37" t="s">
        <v>10</v>
      </c>
      <c r="O37" t="s">
        <v>10</v>
      </c>
      <c r="P37" t="s">
        <v>10</v>
      </c>
      <c r="S37" s="31" t="s">
        <v>2759</v>
      </c>
    </row>
    <row r="38" spans="1:19" x14ac:dyDescent="0.35">
      <c r="A38" s="34" t="s">
        <v>2758</v>
      </c>
      <c r="B38" s="2">
        <v>11</v>
      </c>
      <c r="C38" t="s">
        <v>2638</v>
      </c>
      <c r="D38" t="s">
        <v>39</v>
      </c>
      <c r="E38" t="s">
        <v>2662</v>
      </c>
      <c r="F38" t="s">
        <v>2661</v>
      </c>
      <c r="G38" s="32">
        <v>21240</v>
      </c>
      <c r="H38" s="33">
        <v>0.125</v>
      </c>
      <c r="I38" s="32">
        <f t="shared" si="0"/>
        <v>18585</v>
      </c>
      <c r="J38" s="3">
        <v>0.1</v>
      </c>
      <c r="K38" s="2">
        <v>10</v>
      </c>
      <c r="L38" t="s">
        <v>9</v>
      </c>
      <c r="M38" t="s">
        <v>10</v>
      </c>
      <c r="N38" t="s">
        <v>9</v>
      </c>
      <c r="O38" t="s">
        <v>10</v>
      </c>
      <c r="P38" t="s">
        <v>10</v>
      </c>
      <c r="R38" s="2" t="s">
        <v>408</v>
      </c>
      <c r="S38" s="31" t="s">
        <v>2757</v>
      </c>
    </row>
    <row r="39" spans="1:19" x14ac:dyDescent="0.35">
      <c r="A39" s="34" t="s">
        <v>2756</v>
      </c>
      <c r="B39" s="2">
        <v>11</v>
      </c>
      <c r="C39" t="s">
        <v>2638</v>
      </c>
      <c r="D39" t="s">
        <v>39</v>
      </c>
      <c r="E39" t="s">
        <v>2755</v>
      </c>
      <c r="F39" t="s">
        <v>2754</v>
      </c>
      <c r="G39" s="32">
        <v>20250</v>
      </c>
      <c r="H39" s="33">
        <v>0.125</v>
      </c>
      <c r="I39" s="32">
        <f t="shared" si="0"/>
        <v>17718.75</v>
      </c>
      <c r="J39" s="3">
        <v>0.23799999999999999</v>
      </c>
      <c r="K39" s="2">
        <v>10</v>
      </c>
      <c r="L39" t="s">
        <v>9</v>
      </c>
      <c r="M39" t="s">
        <v>10</v>
      </c>
      <c r="N39" t="s">
        <v>9</v>
      </c>
      <c r="O39" t="s">
        <v>10</v>
      </c>
      <c r="P39" t="s">
        <v>10</v>
      </c>
      <c r="R39" s="2" t="s">
        <v>1542</v>
      </c>
      <c r="S39" s="31" t="s">
        <v>2753</v>
      </c>
    </row>
    <row r="40" spans="1:19" x14ac:dyDescent="0.35">
      <c r="A40" s="34" t="s">
        <v>2752</v>
      </c>
      <c r="B40" s="2">
        <v>11</v>
      </c>
      <c r="C40" t="s">
        <v>2638</v>
      </c>
      <c r="D40" t="s">
        <v>39</v>
      </c>
      <c r="E40" t="s">
        <v>2751</v>
      </c>
      <c r="F40" t="s">
        <v>2750</v>
      </c>
      <c r="G40" s="32">
        <v>95500</v>
      </c>
      <c r="H40" s="33">
        <v>0.125</v>
      </c>
      <c r="I40" s="32">
        <f t="shared" si="0"/>
        <v>83562.5</v>
      </c>
      <c r="J40" s="3">
        <v>1.218</v>
      </c>
      <c r="K40" s="2">
        <v>10</v>
      </c>
      <c r="L40" t="s">
        <v>9</v>
      </c>
      <c r="M40" t="s">
        <v>10</v>
      </c>
      <c r="N40" t="s">
        <v>10</v>
      </c>
      <c r="O40" t="s">
        <v>10</v>
      </c>
      <c r="P40" t="s">
        <v>10</v>
      </c>
      <c r="R40" s="2" t="s">
        <v>237</v>
      </c>
      <c r="S40" s="31" t="s">
        <v>2749</v>
      </c>
    </row>
    <row r="41" spans="1:19" ht="29.25" customHeight="1" x14ac:dyDescent="0.35">
      <c r="A41" s="34" t="s">
        <v>2748</v>
      </c>
      <c r="B41" s="2">
        <v>11</v>
      </c>
      <c r="C41" t="s">
        <v>2638</v>
      </c>
      <c r="D41" t="s">
        <v>39</v>
      </c>
      <c r="E41" t="s">
        <v>2747</v>
      </c>
      <c r="F41" t="s">
        <v>2746</v>
      </c>
      <c r="G41" s="32">
        <v>26700</v>
      </c>
      <c r="H41" s="33">
        <v>0.125</v>
      </c>
      <c r="I41" s="32">
        <f t="shared" si="0"/>
        <v>23362.5</v>
      </c>
      <c r="J41" s="3">
        <v>0.20799999999999999</v>
      </c>
      <c r="K41" s="2">
        <v>10</v>
      </c>
      <c r="L41" t="s">
        <v>9</v>
      </c>
      <c r="M41" t="s">
        <v>10</v>
      </c>
      <c r="N41" t="s">
        <v>9</v>
      </c>
      <c r="O41" t="s">
        <v>10</v>
      </c>
      <c r="P41" t="s">
        <v>10</v>
      </c>
      <c r="R41" s="2" t="s">
        <v>507</v>
      </c>
      <c r="S41" s="31" t="s">
        <v>2745</v>
      </c>
    </row>
    <row r="42" spans="1:19" x14ac:dyDescent="0.35">
      <c r="A42" s="34" t="s">
        <v>2744</v>
      </c>
      <c r="B42" s="2">
        <v>11</v>
      </c>
      <c r="C42" t="s">
        <v>2638</v>
      </c>
      <c r="D42" t="s">
        <v>39</v>
      </c>
      <c r="E42" t="s">
        <v>2743</v>
      </c>
      <c r="F42" t="s">
        <v>1396</v>
      </c>
      <c r="G42" s="32">
        <v>12825</v>
      </c>
      <c r="H42" s="33">
        <v>0.125</v>
      </c>
      <c r="I42" s="32">
        <f t="shared" si="0"/>
        <v>11221.875</v>
      </c>
      <c r="J42" s="3">
        <v>0.154</v>
      </c>
      <c r="K42" s="2">
        <v>10</v>
      </c>
      <c r="L42" t="s">
        <v>9</v>
      </c>
      <c r="M42" t="s">
        <v>10</v>
      </c>
      <c r="N42" t="s">
        <v>10</v>
      </c>
      <c r="O42" t="s">
        <v>10</v>
      </c>
      <c r="P42" t="s">
        <v>10</v>
      </c>
      <c r="R42" s="2" t="s">
        <v>120</v>
      </c>
      <c r="S42" s="31" t="s">
        <v>2742</v>
      </c>
    </row>
    <row r="43" spans="1:19" x14ac:dyDescent="0.35">
      <c r="A43" s="34" t="s">
        <v>2741</v>
      </c>
      <c r="B43" s="2">
        <v>11</v>
      </c>
      <c r="C43" t="s">
        <v>2638</v>
      </c>
      <c r="D43" t="s">
        <v>39</v>
      </c>
      <c r="E43" t="s">
        <v>2740</v>
      </c>
      <c r="F43" t="s">
        <v>2739</v>
      </c>
      <c r="G43" s="32">
        <v>6500</v>
      </c>
      <c r="H43" s="33">
        <v>0.125</v>
      </c>
      <c r="I43" s="32">
        <f t="shared" si="0"/>
        <v>5687.5</v>
      </c>
      <c r="J43" s="3">
        <v>0.107</v>
      </c>
      <c r="K43" s="2">
        <v>10</v>
      </c>
      <c r="L43" t="s">
        <v>9</v>
      </c>
      <c r="M43" t="s">
        <v>10</v>
      </c>
      <c r="N43" t="s">
        <v>9</v>
      </c>
      <c r="O43" t="s">
        <v>10</v>
      </c>
      <c r="P43" t="s">
        <v>10</v>
      </c>
      <c r="R43" s="2" t="s">
        <v>250</v>
      </c>
      <c r="S43" s="31" t="s">
        <v>2738</v>
      </c>
    </row>
    <row r="44" spans="1:19" x14ac:dyDescent="0.35">
      <c r="A44" s="34" t="s">
        <v>2737</v>
      </c>
      <c r="B44" s="2">
        <v>11</v>
      </c>
      <c r="C44" t="s">
        <v>2638</v>
      </c>
      <c r="D44" t="s">
        <v>39</v>
      </c>
      <c r="E44" t="s">
        <v>2736</v>
      </c>
      <c r="F44" t="s">
        <v>2735</v>
      </c>
      <c r="G44" s="32">
        <v>14875</v>
      </c>
      <c r="H44" s="33">
        <v>0.125</v>
      </c>
      <c r="I44" s="32">
        <f t="shared" si="0"/>
        <v>13015.625</v>
      </c>
      <c r="J44" s="3">
        <v>0.187</v>
      </c>
      <c r="K44" s="2">
        <v>10</v>
      </c>
      <c r="L44" t="s">
        <v>9</v>
      </c>
      <c r="M44" t="s">
        <v>10</v>
      </c>
      <c r="N44" t="s">
        <v>9</v>
      </c>
      <c r="O44" t="s">
        <v>10</v>
      </c>
      <c r="P44" t="s">
        <v>10</v>
      </c>
      <c r="R44" s="2" t="s">
        <v>173</v>
      </c>
      <c r="S44" s="31" t="s">
        <v>2734</v>
      </c>
    </row>
    <row r="45" spans="1:19" x14ac:dyDescent="0.35">
      <c r="A45" s="34" t="s">
        <v>2733</v>
      </c>
      <c r="B45" s="2">
        <v>11</v>
      </c>
      <c r="C45" t="s">
        <v>2638</v>
      </c>
      <c r="D45" t="s">
        <v>39</v>
      </c>
      <c r="E45" t="s">
        <v>2732</v>
      </c>
      <c r="F45" t="s">
        <v>2731</v>
      </c>
      <c r="G45" s="32">
        <v>10800</v>
      </c>
      <c r="H45" s="33">
        <v>0.125</v>
      </c>
      <c r="I45" s="32">
        <f t="shared" si="0"/>
        <v>9450</v>
      </c>
      <c r="J45" s="3">
        <v>0.1</v>
      </c>
      <c r="K45" s="2">
        <v>9</v>
      </c>
      <c r="L45" t="s">
        <v>9</v>
      </c>
      <c r="M45" t="s">
        <v>10</v>
      </c>
      <c r="N45" t="s">
        <v>10</v>
      </c>
      <c r="O45" t="s">
        <v>10</v>
      </c>
      <c r="P45" t="s">
        <v>10</v>
      </c>
      <c r="S45" s="31" t="s">
        <v>2730</v>
      </c>
    </row>
    <row r="46" spans="1:19" x14ac:dyDescent="0.35">
      <c r="A46" s="34" t="s">
        <v>2729</v>
      </c>
      <c r="B46" s="2">
        <v>11</v>
      </c>
      <c r="C46" t="s">
        <v>2638</v>
      </c>
      <c r="D46" t="s">
        <v>39</v>
      </c>
      <c r="E46" t="s">
        <v>2728</v>
      </c>
      <c r="F46" t="s">
        <v>2727</v>
      </c>
      <c r="G46" s="32">
        <v>22100</v>
      </c>
      <c r="H46" s="33">
        <v>0.125</v>
      </c>
      <c r="I46" s="32">
        <f t="shared" si="0"/>
        <v>19337.5</v>
      </c>
      <c r="J46" s="3">
        <v>0.27800000000000002</v>
      </c>
      <c r="K46" s="2">
        <v>9</v>
      </c>
      <c r="L46" t="s">
        <v>9</v>
      </c>
      <c r="M46" t="s">
        <v>10</v>
      </c>
      <c r="N46" t="s">
        <v>9</v>
      </c>
      <c r="O46" t="s">
        <v>10</v>
      </c>
      <c r="P46" t="s">
        <v>10</v>
      </c>
      <c r="S46" s="31" t="s">
        <v>2726</v>
      </c>
    </row>
    <row r="47" spans="1:19" x14ac:dyDescent="0.35">
      <c r="A47" s="34" t="s">
        <v>2725</v>
      </c>
      <c r="B47" s="2">
        <v>11</v>
      </c>
      <c r="C47" t="s">
        <v>2638</v>
      </c>
      <c r="D47" t="s">
        <v>39</v>
      </c>
      <c r="E47" t="s">
        <v>2724</v>
      </c>
      <c r="F47" t="s">
        <v>2723</v>
      </c>
      <c r="G47" s="32">
        <v>9855</v>
      </c>
      <c r="H47" s="33">
        <v>0.125</v>
      </c>
      <c r="I47" s="32">
        <f t="shared" si="0"/>
        <v>8623.125</v>
      </c>
      <c r="J47" s="3">
        <v>0.13700000000000001</v>
      </c>
      <c r="K47" s="2">
        <v>9</v>
      </c>
      <c r="L47" t="s">
        <v>9</v>
      </c>
      <c r="M47" t="s">
        <v>10</v>
      </c>
      <c r="N47" t="s">
        <v>9</v>
      </c>
      <c r="O47" t="s">
        <v>10</v>
      </c>
      <c r="P47" t="s">
        <v>10</v>
      </c>
      <c r="S47" s="31" t="s">
        <v>2722</v>
      </c>
    </row>
    <row r="48" spans="1:19" x14ac:dyDescent="0.35">
      <c r="A48" s="34" t="s">
        <v>2721</v>
      </c>
      <c r="B48" s="2">
        <v>11</v>
      </c>
      <c r="C48" t="s">
        <v>2638</v>
      </c>
      <c r="D48" t="s">
        <v>39</v>
      </c>
      <c r="E48" t="s">
        <v>2720</v>
      </c>
      <c r="F48" t="s">
        <v>2719</v>
      </c>
      <c r="G48" s="32">
        <v>174000</v>
      </c>
      <c r="H48" s="33">
        <v>0.125</v>
      </c>
      <c r="I48" s="32">
        <f t="shared" si="0"/>
        <v>152250</v>
      </c>
      <c r="J48" s="3">
        <v>1.9</v>
      </c>
      <c r="K48" s="2">
        <v>9</v>
      </c>
      <c r="L48" t="s">
        <v>9</v>
      </c>
      <c r="M48" t="s">
        <v>10</v>
      </c>
      <c r="N48" t="s">
        <v>9</v>
      </c>
      <c r="O48" t="s">
        <v>10</v>
      </c>
      <c r="P48" t="s">
        <v>10</v>
      </c>
      <c r="S48" s="31" t="s">
        <v>2718</v>
      </c>
    </row>
    <row r="49" spans="1:19" x14ac:dyDescent="0.35">
      <c r="A49" s="34" t="s">
        <v>2717</v>
      </c>
      <c r="B49" s="2">
        <v>11</v>
      </c>
      <c r="C49" t="s">
        <v>2638</v>
      </c>
      <c r="D49" t="s">
        <v>39</v>
      </c>
      <c r="E49" t="s">
        <v>2716</v>
      </c>
      <c r="F49" t="s">
        <v>2715</v>
      </c>
      <c r="G49" s="32">
        <v>6075</v>
      </c>
      <c r="H49" s="33">
        <v>0.125</v>
      </c>
      <c r="I49" s="32">
        <f t="shared" si="0"/>
        <v>5315.625</v>
      </c>
      <c r="J49" s="3">
        <v>9.0999999999999998E-2</v>
      </c>
      <c r="K49" s="2">
        <v>9</v>
      </c>
      <c r="L49" t="s">
        <v>9</v>
      </c>
      <c r="M49" t="s">
        <v>10</v>
      </c>
      <c r="N49" t="s">
        <v>9</v>
      </c>
      <c r="O49" t="s">
        <v>10</v>
      </c>
      <c r="P49" t="s">
        <v>9</v>
      </c>
      <c r="S49" s="31" t="s">
        <v>2714</v>
      </c>
    </row>
    <row r="50" spans="1:19" x14ac:dyDescent="0.35">
      <c r="A50" s="34" t="s">
        <v>2713</v>
      </c>
      <c r="B50" s="2">
        <v>11</v>
      </c>
      <c r="C50" t="s">
        <v>2638</v>
      </c>
      <c r="D50" t="s">
        <v>39</v>
      </c>
      <c r="E50" t="s">
        <v>2712</v>
      </c>
      <c r="F50" t="s">
        <v>2711</v>
      </c>
      <c r="G50" s="32">
        <v>11070</v>
      </c>
      <c r="H50" s="33">
        <v>0.125</v>
      </c>
      <c r="I50" s="32">
        <f t="shared" si="0"/>
        <v>9686.25</v>
      </c>
      <c r="J50" s="3">
        <v>0.124</v>
      </c>
      <c r="K50" s="2">
        <v>9</v>
      </c>
      <c r="L50" t="s">
        <v>9</v>
      </c>
      <c r="M50" t="s">
        <v>10</v>
      </c>
      <c r="N50" t="s">
        <v>9</v>
      </c>
      <c r="O50" t="s">
        <v>10</v>
      </c>
      <c r="P50" t="s">
        <v>10</v>
      </c>
      <c r="S50" s="31" t="s">
        <v>2710</v>
      </c>
    </row>
    <row r="51" spans="1:19" x14ac:dyDescent="0.35">
      <c r="A51" s="34" t="s">
        <v>2709</v>
      </c>
      <c r="B51" s="2">
        <v>11</v>
      </c>
      <c r="C51" t="s">
        <v>2638</v>
      </c>
      <c r="D51" t="s">
        <v>39</v>
      </c>
      <c r="E51" t="s">
        <v>2708</v>
      </c>
      <c r="F51" t="s">
        <v>2707</v>
      </c>
      <c r="G51" s="32">
        <v>7425</v>
      </c>
      <c r="H51" s="33">
        <v>0.125</v>
      </c>
      <c r="I51" s="32">
        <f t="shared" si="0"/>
        <v>6496.875</v>
      </c>
      <c r="J51" s="3">
        <v>0.105</v>
      </c>
      <c r="K51" s="2">
        <v>9</v>
      </c>
      <c r="S51" s="31" t="s">
        <v>2706</v>
      </c>
    </row>
    <row r="52" spans="1:19" x14ac:dyDescent="0.35">
      <c r="A52" s="34" t="s">
        <v>2705</v>
      </c>
      <c r="B52" s="2">
        <v>11</v>
      </c>
      <c r="C52" t="s">
        <v>2638</v>
      </c>
      <c r="D52" t="s">
        <v>39</v>
      </c>
      <c r="E52" t="s">
        <v>2704</v>
      </c>
      <c r="F52" t="s">
        <v>2703</v>
      </c>
      <c r="G52" s="32">
        <v>13000</v>
      </c>
      <c r="H52" s="33">
        <v>0.125</v>
      </c>
      <c r="I52" s="32">
        <f t="shared" si="0"/>
        <v>11375</v>
      </c>
      <c r="J52" s="3">
        <v>0.19800000000000001</v>
      </c>
      <c r="K52" s="2">
        <v>9</v>
      </c>
      <c r="L52" t="s">
        <v>9</v>
      </c>
      <c r="M52" t="s">
        <v>10</v>
      </c>
      <c r="N52" t="s">
        <v>9</v>
      </c>
      <c r="O52" t="s">
        <v>10</v>
      </c>
      <c r="P52" t="s">
        <v>10</v>
      </c>
      <c r="S52" s="31" t="s">
        <v>2702</v>
      </c>
    </row>
    <row r="53" spans="1:19" x14ac:dyDescent="0.35">
      <c r="A53" s="34" t="s">
        <v>2701</v>
      </c>
      <c r="B53" s="2">
        <v>11</v>
      </c>
      <c r="C53" t="s">
        <v>2638</v>
      </c>
      <c r="D53" t="s">
        <v>39</v>
      </c>
      <c r="E53" t="s">
        <v>2700</v>
      </c>
      <c r="F53" t="s">
        <v>2699</v>
      </c>
      <c r="G53" s="32">
        <v>23400</v>
      </c>
      <c r="H53" s="33">
        <v>0.125</v>
      </c>
      <c r="I53" s="32">
        <f t="shared" si="0"/>
        <v>20475</v>
      </c>
      <c r="J53" s="3">
        <v>0.36499999999999999</v>
      </c>
      <c r="K53" s="2">
        <v>9</v>
      </c>
      <c r="L53" t="s">
        <v>9</v>
      </c>
      <c r="M53" t="s">
        <v>10</v>
      </c>
      <c r="N53" t="s">
        <v>9</v>
      </c>
      <c r="O53" t="s">
        <v>10</v>
      </c>
      <c r="P53" t="s">
        <v>10</v>
      </c>
      <c r="S53" s="31" t="s">
        <v>2698</v>
      </c>
    </row>
    <row r="54" spans="1:19" x14ac:dyDescent="0.35">
      <c r="A54" s="34" t="s">
        <v>2697</v>
      </c>
      <c r="B54" s="2">
        <v>11</v>
      </c>
      <c r="C54" t="s">
        <v>2638</v>
      </c>
      <c r="D54" t="s">
        <v>39</v>
      </c>
      <c r="E54" t="s">
        <v>2696</v>
      </c>
      <c r="F54" t="s">
        <v>2695</v>
      </c>
      <c r="G54" s="32">
        <v>32000</v>
      </c>
      <c r="H54" s="33">
        <v>0.125</v>
      </c>
      <c r="I54" s="32">
        <f t="shared" si="0"/>
        <v>28000</v>
      </c>
      <c r="J54" s="3">
        <v>0.42099999999999999</v>
      </c>
      <c r="K54" s="2">
        <v>9</v>
      </c>
      <c r="L54" t="s">
        <v>9</v>
      </c>
      <c r="M54" t="s">
        <v>10</v>
      </c>
      <c r="N54" t="s">
        <v>9</v>
      </c>
      <c r="O54" t="s">
        <v>10</v>
      </c>
      <c r="P54" t="s">
        <v>10</v>
      </c>
      <c r="S54" s="31" t="s">
        <v>2694</v>
      </c>
    </row>
    <row r="55" spans="1:19" x14ac:dyDescent="0.35">
      <c r="A55" s="34" t="s">
        <v>2693</v>
      </c>
      <c r="B55" s="2">
        <v>11</v>
      </c>
      <c r="C55" t="s">
        <v>2638</v>
      </c>
      <c r="D55" t="s">
        <v>39</v>
      </c>
      <c r="E55" t="s">
        <v>2692</v>
      </c>
      <c r="F55" t="s">
        <v>2691</v>
      </c>
      <c r="G55" s="32">
        <v>15625</v>
      </c>
      <c r="H55" s="33">
        <v>0.125</v>
      </c>
      <c r="I55" s="32">
        <f t="shared" si="0"/>
        <v>13671.875</v>
      </c>
      <c r="J55" s="3">
        <v>0.24299999999999999</v>
      </c>
      <c r="K55" s="2">
        <v>9</v>
      </c>
      <c r="L55" t="s">
        <v>9</v>
      </c>
      <c r="M55" t="s">
        <v>10</v>
      </c>
      <c r="N55" t="s">
        <v>9</v>
      </c>
      <c r="O55" t="s">
        <v>10</v>
      </c>
      <c r="P55" t="s">
        <v>10</v>
      </c>
      <c r="S55" s="31" t="s">
        <v>2690</v>
      </c>
    </row>
    <row r="56" spans="1:19" x14ac:dyDescent="0.35">
      <c r="A56" s="34" t="s">
        <v>2689</v>
      </c>
      <c r="B56" s="2">
        <v>11</v>
      </c>
      <c r="C56" t="s">
        <v>2638</v>
      </c>
      <c r="D56" t="s">
        <v>39</v>
      </c>
      <c r="E56" t="s">
        <v>2688</v>
      </c>
      <c r="F56" t="s">
        <v>2687</v>
      </c>
      <c r="G56" s="32">
        <v>37200</v>
      </c>
      <c r="H56" s="33">
        <v>0.125</v>
      </c>
      <c r="I56" s="32">
        <f t="shared" si="0"/>
        <v>32550</v>
      </c>
      <c r="J56" s="3">
        <v>0.505</v>
      </c>
      <c r="K56" s="2">
        <v>9</v>
      </c>
      <c r="L56" t="s">
        <v>9</v>
      </c>
      <c r="M56" t="s">
        <v>10</v>
      </c>
      <c r="N56" t="s">
        <v>9</v>
      </c>
      <c r="O56" t="s">
        <v>10</v>
      </c>
      <c r="P56" t="s">
        <v>10</v>
      </c>
      <c r="S56" s="31" t="s">
        <v>2686</v>
      </c>
    </row>
    <row r="57" spans="1:19" x14ac:dyDescent="0.35">
      <c r="A57" s="34" t="s">
        <v>2685</v>
      </c>
      <c r="B57" s="2">
        <v>11</v>
      </c>
      <c r="C57" t="s">
        <v>2638</v>
      </c>
      <c r="D57" t="s">
        <v>39</v>
      </c>
      <c r="E57" t="s">
        <v>2684</v>
      </c>
      <c r="F57" t="s">
        <v>2683</v>
      </c>
      <c r="G57" s="32">
        <v>2300</v>
      </c>
      <c r="H57" s="33">
        <v>0.125</v>
      </c>
      <c r="I57" s="32">
        <f t="shared" si="0"/>
        <v>2012.5</v>
      </c>
      <c r="J57" s="3">
        <v>2.5999999999999999E-2</v>
      </c>
      <c r="K57" s="2">
        <v>9</v>
      </c>
      <c r="L57" t="s">
        <v>9</v>
      </c>
      <c r="M57" t="s">
        <v>10</v>
      </c>
      <c r="N57" t="s">
        <v>10</v>
      </c>
      <c r="O57" t="s">
        <v>10</v>
      </c>
      <c r="P57" t="s">
        <v>10</v>
      </c>
      <c r="S57" s="31" t="s">
        <v>2682</v>
      </c>
    </row>
    <row r="58" spans="1:19" x14ac:dyDescent="0.35">
      <c r="A58" s="34" t="s">
        <v>2681</v>
      </c>
      <c r="B58" s="2">
        <v>11</v>
      </c>
      <c r="C58" t="s">
        <v>2638</v>
      </c>
      <c r="D58" t="s">
        <v>39</v>
      </c>
      <c r="E58" t="s">
        <v>2680</v>
      </c>
      <c r="F58" t="s">
        <v>2679</v>
      </c>
      <c r="G58" s="32">
        <v>30375</v>
      </c>
      <c r="H58" s="33">
        <v>0.125</v>
      </c>
      <c r="I58" s="32">
        <f t="shared" si="0"/>
        <v>26578.125</v>
      </c>
      <c r="J58" s="3">
        <v>0.34</v>
      </c>
      <c r="K58" s="2">
        <v>9</v>
      </c>
      <c r="L58" t="s">
        <v>9</v>
      </c>
      <c r="M58" t="s">
        <v>10</v>
      </c>
      <c r="N58" t="s">
        <v>9</v>
      </c>
      <c r="O58" t="s">
        <v>10</v>
      </c>
      <c r="P58" t="s">
        <v>10</v>
      </c>
      <c r="S58" s="31" t="s">
        <v>2678</v>
      </c>
    </row>
    <row r="59" spans="1:19" x14ac:dyDescent="0.35">
      <c r="A59" s="34" t="s">
        <v>2677</v>
      </c>
      <c r="B59" s="2">
        <v>11</v>
      </c>
      <c r="C59" t="s">
        <v>2638</v>
      </c>
      <c r="D59" t="s">
        <v>39</v>
      </c>
      <c r="E59" t="s">
        <v>2676</v>
      </c>
      <c r="F59" t="s">
        <v>2675</v>
      </c>
      <c r="G59" s="32">
        <v>5670</v>
      </c>
      <c r="H59" s="33">
        <v>0.125</v>
      </c>
      <c r="I59" s="32">
        <f t="shared" si="0"/>
        <v>4961.25</v>
      </c>
      <c r="J59" s="3">
        <v>6.9000000000000006E-2</v>
      </c>
      <c r="K59" s="2">
        <v>9</v>
      </c>
      <c r="L59" t="s">
        <v>9</v>
      </c>
      <c r="M59" t="s">
        <v>10</v>
      </c>
      <c r="N59" t="s">
        <v>9</v>
      </c>
      <c r="O59" t="s">
        <v>10</v>
      </c>
      <c r="P59" t="s">
        <v>10</v>
      </c>
      <c r="S59" s="31" t="s">
        <v>2674</v>
      </c>
    </row>
    <row r="60" spans="1:19" x14ac:dyDescent="0.35">
      <c r="A60" s="34" t="s">
        <v>2673</v>
      </c>
      <c r="B60" s="2">
        <v>11</v>
      </c>
      <c r="C60" t="s">
        <v>2638</v>
      </c>
      <c r="D60" t="s">
        <v>39</v>
      </c>
      <c r="E60" t="s">
        <v>2672</v>
      </c>
      <c r="F60" t="s">
        <v>2671</v>
      </c>
      <c r="G60" s="32">
        <v>12500</v>
      </c>
      <c r="H60" s="33">
        <v>0.125</v>
      </c>
      <c r="I60" s="32">
        <f t="shared" si="0"/>
        <v>10937.5</v>
      </c>
      <c r="J60" s="3">
        <v>0.17799999999999999</v>
      </c>
      <c r="K60" s="2">
        <v>8</v>
      </c>
      <c r="L60" t="s">
        <v>9</v>
      </c>
      <c r="M60" t="s">
        <v>10</v>
      </c>
      <c r="N60" t="s">
        <v>9</v>
      </c>
      <c r="O60" t="s">
        <v>10</v>
      </c>
      <c r="P60" t="s">
        <v>10</v>
      </c>
      <c r="S60" s="31" t="s">
        <v>2670</v>
      </c>
    </row>
    <row r="61" spans="1:19" x14ac:dyDescent="0.35">
      <c r="A61" s="34" t="s">
        <v>2669</v>
      </c>
      <c r="B61" s="2">
        <v>11</v>
      </c>
      <c r="C61" t="s">
        <v>2638</v>
      </c>
      <c r="D61" t="s">
        <v>39</v>
      </c>
      <c r="E61" t="s">
        <v>2668</v>
      </c>
      <c r="F61" t="s">
        <v>2667</v>
      </c>
      <c r="G61" s="32">
        <v>14300</v>
      </c>
      <c r="H61" s="33">
        <v>0.125</v>
      </c>
      <c r="I61" s="32">
        <f t="shared" si="0"/>
        <v>12512.5</v>
      </c>
      <c r="J61" s="3">
        <v>0.16900000000000001</v>
      </c>
      <c r="K61" s="2">
        <v>8</v>
      </c>
      <c r="L61" t="s">
        <v>9</v>
      </c>
      <c r="M61" t="s">
        <v>10</v>
      </c>
      <c r="N61" t="s">
        <v>10</v>
      </c>
      <c r="O61" t="s">
        <v>10</v>
      </c>
      <c r="P61" t="s">
        <v>10</v>
      </c>
      <c r="S61" s="31" t="s">
        <v>2666</v>
      </c>
    </row>
    <row r="62" spans="1:19" x14ac:dyDescent="0.35">
      <c r="A62" s="34" t="s">
        <v>2665</v>
      </c>
      <c r="B62" s="2">
        <v>11</v>
      </c>
      <c r="C62" t="s">
        <v>2638</v>
      </c>
      <c r="D62" t="s">
        <v>39</v>
      </c>
      <c r="E62" t="s">
        <v>2662</v>
      </c>
      <c r="F62" t="s">
        <v>2661</v>
      </c>
      <c r="G62" s="32">
        <v>11400</v>
      </c>
      <c r="H62" s="33">
        <v>0.125</v>
      </c>
      <c r="I62" s="32">
        <f t="shared" si="0"/>
        <v>9975</v>
      </c>
      <c r="J62" s="3">
        <v>0.152</v>
      </c>
      <c r="K62" s="2">
        <v>8</v>
      </c>
      <c r="S62" s="31" t="s">
        <v>2664</v>
      </c>
    </row>
    <row r="63" spans="1:19" x14ac:dyDescent="0.35">
      <c r="A63" s="34" t="s">
        <v>2663</v>
      </c>
      <c r="B63" s="2">
        <v>11</v>
      </c>
      <c r="C63" t="s">
        <v>2638</v>
      </c>
      <c r="D63" t="s">
        <v>39</v>
      </c>
      <c r="E63" t="s">
        <v>2662</v>
      </c>
      <c r="F63" t="s">
        <v>2661</v>
      </c>
      <c r="G63" s="32">
        <v>7800</v>
      </c>
      <c r="H63" s="33">
        <v>0.125</v>
      </c>
      <c r="I63" s="32">
        <f t="shared" si="0"/>
        <v>6825</v>
      </c>
      <c r="J63" s="3">
        <v>8.5000000000000006E-2</v>
      </c>
      <c r="K63" s="2">
        <v>8</v>
      </c>
      <c r="L63" t="s">
        <v>9</v>
      </c>
      <c r="N63" t="s">
        <v>9</v>
      </c>
      <c r="O63" t="s">
        <v>10</v>
      </c>
      <c r="P63" t="s">
        <v>10</v>
      </c>
      <c r="S63" s="31" t="s">
        <v>2660</v>
      </c>
    </row>
    <row r="64" spans="1:19" x14ac:dyDescent="0.35">
      <c r="A64" s="34" t="s">
        <v>2659</v>
      </c>
      <c r="B64" s="2">
        <v>11</v>
      </c>
      <c r="C64" t="s">
        <v>2638</v>
      </c>
      <c r="D64" t="s">
        <v>39</v>
      </c>
      <c r="E64" t="s">
        <v>2658</v>
      </c>
      <c r="F64" t="s">
        <v>2657</v>
      </c>
      <c r="G64" s="32">
        <v>7425</v>
      </c>
      <c r="H64" s="33">
        <v>0.125</v>
      </c>
      <c r="I64" s="32">
        <f t="shared" si="0"/>
        <v>6496.875</v>
      </c>
      <c r="J64" s="3">
        <v>9.6000000000000002E-2</v>
      </c>
      <c r="K64" s="2">
        <v>7</v>
      </c>
      <c r="L64" t="s">
        <v>9</v>
      </c>
      <c r="M64" t="s">
        <v>10</v>
      </c>
      <c r="N64" t="s">
        <v>10</v>
      </c>
      <c r="O64" t="s">
        <v>10</v>
      </c>
      <c r="P64" t="s">
        <v>10</v>
      </c>
      <c r="S64" s="31" t="s">
        <v>2656</v>
      </c>
    </row>
    <row r="65" spans="1:19" x14ac:dyDescent="0.35">
      <c r="A65" s="34" t="s">
        <v>2655</v>
      </c>
      <c r="B65" s="2">
        <v>11</v>
      </c>
      <c r="C65" t="s">
        <v>2638</v>
      </c>
      <c r="D65" t="s">
        <v>39</v>
      </c>
      <c r="E65" t="s">
        <v>2654</v>
      </c>
      <c r="F65" t="s">
        <v>2653</v>
      </c>
      <c r="G65" s="32">
        <v>50400</v>
      </c>
      <c r="H65" s="33">
        <v>0.125</v>
      </c>
      <c r="I65" s="32">
        <f t="shared" si="0"/>
        <v>44100</v>
      </c>
      <c r="J65" s="3">
        <v>0.64700000000000002</v>
      </c>
      <c r="K65" s="2">
        <v>7</v>
      </c>
      <c r="L65" t="s">
        <v>9</v>
      </c>
      <c r="M65" t="s">
        <v>10</v>
      </c>
      <c r="N65" t="s">
        <v>9</v>
      </c>
      <c r="O65" t="s">
        <v>10</v>
      </c>
      <c r="P65" t="s">
        <v>10</v>
      </c>
      <c r="S65" s="31" t="s">
        <v>2652</v>
      </c>
    </row>
    <row r="66" spans="1:19" x14ac:dyDescent="0.35">
      <c r="A66" s="34" t="s">
        <v>2651</v>
      </c>
      <c r="B66" s="2">
        <v>11</v>
      </c>
      <c r="C66" t="s">
        <v>2638</v>
      </c>
      <c r="D66" t="s">
        <v>39</v>
      </c>
      <c r="E66" t="s">
        <v>2650</v>
      </c>
      <c r="F66" t="s">
        <v>2649</v>
      </c>
      <c r="G66" s="32">
        <v>5535</v>
      </c>
      <c r="H66" s="33">
        <v>0.125</v>
      </c>
      <c r="I66" s="32">
        <f t="shared" ref="I66:I129" si="1">SUM(G66-G66*H66)</f>
        <v>4843.125</v>
      </c>
      <c r="J66" s="3">
        <v>7.6999999999999999E-2</v>
      </c>
      <c r="K66" s="2">
        <v>7</v>
      </c>
      <c r="L66" t="s">
        <v>9</v>
      </c>
      <c r="M66" t="s">
        <v>10</v>
      </c>
      <c r="N66" t="s">
        <v>9</v>
      </c>
      <c r="O66" t="s">
        <v>10</v>
      </c>
      <c r="P66" t="s">
        <v>10</v>
      </c>
      <c r="S66" s="31" t="s">
        <v>2648</v>
      </c>
    </row>
    <row r="67" spans="1:19" x14ac:dyDescent="0.35">
      <c r="A67" s="34" t="s">
        <v>2647</v>
      </c>
      <c r="B67" s="2">
        <v>11</v>
      </c>
      <c r="C67" t="s">
        <v>2638</v>
      </c>
      <c r="D67" t="s">
        <v>39</v>
      </c>
      <c r="E67" t="s">
        <v>2646</v>
      </c>
      <c r="F67" t="s">
        <v>2645</v>
      </c>
      <c r="G67" s="32">
        <v>11475</v>
      </c>
      <c r="H67" s="33">
        <v>0.125</v>
      </c>
      <c r="I67" s="32">
        <f t="shared" si="1"/>
        <v>10040.625</v>
      </c>
      <c r="J67" s="3">
        <v>0.13300000000000001</v>
      </c>
      <c r="K67" s="2">
        <v>1</v>
      </c>
      <c r="L67" t="s">
        <v>9</v>
      </c>
      <c r="M67" t="s">
        <v>10</v>
      </c>
      <c r="N67" t="s">
        <v>9</v>
      </c>
      <c r="O67" t="s">
        <v>10</v>
      </c>
      <c r="P67" t="s">
        <v>10</v>
      </c>
      <c r="S67" s="31" t="s">
        <v>2644</v>
      </c>
    </row>
    <row r="68" spans="1:19" x14ac:dyDescent="0.35">
      <c r="A68" s="34" t="s">
        <v>2643</v>
      </c>
      <c r="B68" s="2">
        <v>11</v>
      </c>
      <c r="C68" t="s">
        <v>2638</v>
      </c>
      <c r="D68" t="s">
        <v>39</v>
      </c>
      <c r="E68" t="s">
        <v>2642</v>
      </c>
      <c r="F68" t="s">
        <v>2641</v>
      </c>
      <c r="G68" s="32">
        <v>15600</v>
      </c>
      <c r="H68" s="33">
        <v>0.125</v>
      </c>
      <c r="I68" s="32">
        <f t="shared" si="1"/>
        <v>13650</v>
      </c>
      <c r="J68" s="3">
        <v>0.19700000000000001</v>
      </c>
      <c r="K68" s="2">
        <v>1</v>
      </c>
      <c r="L68" t="s">
        <v>9</v>
      </c>
      <c r="M68" t="s">
        <v>10</v>
      </c>
      <c r="N68" t="s">
        <v>9</v>
      </c>
      <c r="O68" t="s">
        <v>10</v>
      </c>
      <c r="P68" t="s">
        <v>10</v>
      </c>
      <c r="S68" s="31" t="s">
        <v>2640</v>
      </c>
    </row>
    <row r="69" spans="1:19" x14ac:dyDescent="0.35">
      <c r="A69" s="34" t="s">
        <v>2639</v>
      </c>
      <c r="B69" s="2">
        <v>11</v>
      </c>
      <c r="C69" t="s">
        <v>2638</v>
      </c>
      <c r="D69" t="s">
        <v>39</v>
      </c>
      <c r="E69" t="s">
        <v>2637</v>
      </c>
      <c r="F69" t="s">
        <v>2636</v>
      </c>
      <c r="G69" s="32">
        <v>16900</v>
      </c>
      <c r="H69" s="33">
        <v>0.125</v>
      </c>
      <c r="I69" s="32">
        <f t="shared" si="1"/>
        <v>14787.5</v>
      </c>
      <c r="J69" s="3">
        <v>0.215</v>
      </c>
      <c r="K69" s="2">
        <v>1</v>
      </c>
      <c r="L69" t="s">
        <v>9</v>
      </c>
      <c r="M69" t="s">
        <v>10</v>
      </c>
      <c r="N69" t="s">
        <v>9</v>
      </c>
      <c r="O69" t="s">
        <v>10</v>
      </c>
      <c r="P69" t="s">
        <v>10</v>
      </c>
      <c r="S69" s="31" t="s">
        <v>2635</v>
      </c>
    </row>
    <row r="70" spans="1:19" x14ac:dyDescent="0.35">
      <c r="A70" s="34" t="s">
        <v>2634</v>
      </c>
      <c r="B70" s="2">
        <v>6</v>
      </c>
      <c r="C70" t="s">
        <v>2633</v>
      </c>
      <c r="D70" t="s">
        <v>39</v>
      </c>
      <c r="E70" t="s">
        <v>2632</v>
      </c>
      <c r="F70" t="s">
        <v>2631</v>
      </c>
      <c r="G70" s="32">
        <v>150000</v>
      </c>
      <c r="H70" s="33">
        <v>0.2</v>
      </c>
      <c r="I70" s="32">
        <f t="shared" si="1"/>
        <v>120000</v>
      </c>
      <c r="J70" s="3">
        <v>0.92300000000000004</v>
      </c>
      <c r="K70" s="2">
        <v>10</v>
      </c>
      <c r="L70" t="s">
        <v>9</v>
      </c>
      <c r="M70" t="s">
        <v>10</v>
      </c>
      <c r="N70" t="s">
        <v>9</v>
      </c>
      <c r="O70" t="s">
        <v>10</v>
      </c>
      <c r="P70" t="s">
        <v>10</v>
      </c>
      <c r="R70" s="2" t="s">
        <v>145</v>
      </c>
      <c r="S70" s="31" t="s">
        <v>2630</v>
      </c>
    </row>
    <row r="71" spans="1:19" ht="29" x14ac:dyDescent="0.35">
      <c r="A71" s="34" t="s">
        <v>2629</v>
      </c>
      <c r="B71" s="2">
        <v>7</v>
      </c>
      <c r="C71" t="s">
        <v>2619</v>
      </c>
      <c r="D71" t="s">
        <v>39</v>
      </c>
      <c r="E71" t="s">
        <v>2628</v>
      </c>
      <c r="F71" t="s">
        <v>2627</v>
      </c>
      <c r="G71" s="32">
        <v>171650</v>
      </c>
      <c r="H71" s="33">
        <v>0.15</v>
      </c>
      <c r="I71" s="32">
        <f t="shared" si="1"/>
        <v>145902.5</v>
      </c>
      <c r="J71" s="3">
        <v>1.794</v>
      </c>
      <c r="K71" s="2">
        <v>10</v>
      </c>
      <c r="L71" t="s">
        <v>9</v>
      </c>
      <c r="M71" t="s">
        <v>10</v>
      </c>
      <c r="N71" t="s">
        <v>9</v>
      </c>
      <c r="O71" t="s">
        <v>10</v>
      </c>
      <c r="P71" t="s">
        <v>10</v>
      </c>
      <c r="R71" s="2" t="s">
        <v>187</v>
      </c>
      <c r="S71" s="31" t="s">
        <v>2626</v>
      </c>
    </row>
    <row r="72" spans="1:19" ht="58" x14ac:dyDescent="0.35">
      <c r="A72" s="34" t="s">
        <v>2625</v>
      </c>
      <c r="B72" s="2">
        <v>7</v>
      </c>
      <c r="C72" t="s">
        <v>2619</v>
      </c>
      <c r="D72" t="s">
        <v>39</v>
      </c>
      <c r="E72" t="s">
        <v>2624</v>
      </c>
      <c r="F72" t="s">
        <v>2623</v>
      </c>
      <c r="G72" s="32">
        <v>208800</v>
      </c>
      <c r="H72" s="33">
        <v>0.15</v>
      </c>
      <c r="I72" s="32">
        <f t="shared" si="1"/>
        <v>177480</v>
      </c>
      <c r="J72" s="3">
        <v>1.8009999999999999</v>
      </c>
      <c r="K72" s="2">
        <v>10</v>
      </c>
      <c r="L72" t="s">
        <v>9</v>
      </c>
      <c r="M72" t="s">
        <v>10</v>
      </c>
      <c r="N72" t="s">
        <v>9</v>
      </c>
      <c r="O72" t="s">
        <v>10</v>
      </c>
      <c r="P72" t="s">
        <v>9</v>
      </c>
      <c r="Q72" t="s">
        <v>2622</v>
      </c>
      <c r="R72" s="2" t="s">
        <v>145</v>
      </c>
      <c r="S72" s="35" t="s">
        <v>2621</v>
      </c>
    </row>
    <row r="73" spans="1:19" ht="58" x14ac:dyDescent="0.35">
      <c r="A73" s="34" t="s">
        <v>2620</v>
      </c>
      <c r="B73" s="2">
        <v>7</v>
      </c>
      <c r="C73" t="s">
        <v>2619</v>
      </c>
      <c r="D73" t="s">
        <v>39</v>
      </c>
      <c r="E73" t="s">
        <v>2618</v>
      </c>
      <c r="F73" t="s">
        <v>2617</v>
      </c>
      <c r="G73" s="32">
        <v>286925</v>
      </c>
      <c r="H73" s="33">
        <v>0.15</v>
      </c>
      <c r="I73" s="32">
        <f t="shared" si="1"/>
        <v>243886.25</v>
      </c>
      <c r="J73" s="3">
        <v>2.806</v>
      </c>
      <c r="K73" s="2">
        <v>9</v>
      </c>
      <c r="L73" t="s">
        <v>9</v>
      </c>
      <c r="M73" t="s">
        <v>10</v>
      </c>
      <c r="N73" t="s">
        <v>10</v>
      </c>
      <c r="O73" t="s">
        <v>10</v>
      </c>
      <c r="P73" t="s">
        <v>10</v>
      </c>
      <c r="S73" s="31" t="s">
        <v>2616</v>
      </c>
    </row>
    <row r="74" spans="1:19" x14ac:dyDescent="0.35">
      <c r="A74" s="34" t="s">
        <v>2615</v>
      </c>
      <c r="B74" s="2">
        <v>9</v>
      </c>
      <c r="C74" t="s">
        <v>2590</v>
      </c>
      <c r="D74" t="s">
        <v>39</v>
      </c>
      <c r="E74" t="s">
        <v>2614</v>
      </c>
      <c r="F74" t="s">
        <v>2613</v>
      </c>
      <c r="G74" s="32">
        <v>85064</v>
      </c>
      <c r="H74" s="33">
        <v>0.17499999999999999</v>
      </c>
      <c r="I74" s="32">
        <f t="shared" si="1"/>
        <v>70177.8</v>
      </c>
      <c r="J74" s="3">
        <v>0.89100000000000001</v>
      </c>
      <c r="K74" s="2">
        <v>10</v>
      </c>
      <c r="L74" t="s">
        <v>9</v>
      </c>
      <c r="M74" t="s">
        <v>10</v>
      </c>
      <c r="N74" t="s">
        <v>10</v>
      </c>
      <c r="O74" t="s">
        <v>10</v>
      </c>
      <c r="P74" t="s">
        <v>10</v>
      </c>
      <c r="R74" s="2" t="s">
        <v>158</v>
      </c>
      <c r="S74" s="31" t="s">
        <v>2612</v>
      </c>
    </row>
    <row r="75" spans="1:19" x14ac:dyDescent="0.35">
      <c r="A75" s="34" t="s">
        <v>2611</v>
      </c>
      <c r="B75" s="2">
        <v>9</v>
      </c>
      <c r="C75" t="s">
        <v>2590</v>
      </c>
      <c r="D75" t="s">
        <v>39</v>
      </c>
      <c r="E75" t="s">
        <v>2610</v>
      </c>
      <c r="F75" t="s">
        <v>2609</v>
      </c>
      <c r="G75" s="32">
        <v>74865</v>
      </c>
      <c r="H75" s="33">
        <v>0.17499999999999999</v>
      </c>
      <c r="I75" s="32">
        <f t="shared" si="1"/>
        <v>61763.625</v>
      </c>
      <c r="J75" s="3">
        <v>0.80200000000000005</v>
      </c>
      <c r="K75" s="2">
        <v>10</v>
      </c>
      <c r="L75" t="s">
        <v>9</v>
      </c>
      <c r="M75" t="s">
        <v>10</v>
      </c>
      <c r="N75" t="s">
        <v>10</v>
      </c>
      <c r="O75" t="s">
        <v>10</v>
      </c>
      <c r="P75" t="s">
        <v>10</v>
      </c>
      <c r="R75" s="2" t="s">
        <v>158</v>
      </c>
      <c r="S75" s="31" t="s">
        <v>2608</v>
      </c>
    </row>
    <row r="76" spans="1:19" x14ac:dyDescent="0.35">
      <c r="A76" s="34" t="s">
        <v>2607</v>
      </c>
      <c r="B76" s="2">
        <v>9</v>
      </c>
      <c r="C76" t="s">
        <v>2590</v>
      </c>
      <c r="D76" t="s">
        <v>39</v>
      </c>
      <c r="E76" t="s">
        <v>2606</v>
      </c>
      <c r="F76" t="s">
        <v>2605</v>
      </c>
      <c r="G76" s="32">
        <v>31139.5</v>
      </c>
      <c r="H76" s="33">
        <v>0.17499999999999999</v>
      </c>
      <c r="I76" s="32">
        <f t="shared" si="1"/>
        <v>25690.087500000001</v>
      </c>
      <c r="J76" s="3">
        <v>0.3</v>
      </c>
      <c r="K76" s="2">
        <v>10</v>
      </c>
      <c r="L76" t="s">
        <v>9</v>
      </c>
      <c r="M76" t="s">
        <v>10</v>
      </c>
      <c r="N76" t="s">
        <v>10</v>
      </c>
      <c r="O76" t="s">
        <v>10</v>
      </c>
      <c r="P76" t="s">
        <v>10</v>
      </c>
      <c r="R76" s="2" t="s">
        <v>135</v>
      </c>
      <c r="S76" s="31" t="s">
        <v>2604</v>
      </c>
    </row>
    <row r="77" spans="1:19" x14ac:dyDescent="0.35">
      <c r="A77" s="34" t="s">
        <v>2603</v>
      </c>
      <c r="B77" s="2">
        <v>9</v>
      </c>
      <c r="C77" t="s">
        <v>2590</v>
      </c>
      <c r="D77" t="s">
        <v>39</v>
      </c>
      <c r="E77" t="s">
        <v>2602</v>
      </c>
      <c r="F77" t="s">
        <v>2601</v>
      </c>
      <c r="G77" s="32">
        <v>107198</v>
      </c>
      <c r="H77" s="33">
        <v>0.17499999999999999</v>
      </c>
      <c r="I77" s="32">
        <f t="shared" si="1"/>
        <v>88438.35</v>
      </c>
      <c r="J77" s="3">
        <v>1.0740000000000001</v>
      </c>
      <c r="K77" s="2">
        <v>9</v>
      </c>
      <c r="L77" t="s">
        <v>9</v>
      </c>
      <c r="M77" t="s">
        <v>10</v>
      </c>
      <c r="N77" t="s">
        <v>10</v>
      </c>
      <c r="O77" t="s">
        <v>10</v>
      </c>
      <c r="P77" t="s">
        <v>10</v>
      </c>
      <c r="S77" s="31" t="s">
        <v>2600</v>
      </c>
    </row>
    <row r="78" spans="1:19" x14ac:dyDescent="0.35">
      <c r="A78" s="34" t="s">
        <v>2599</v>
      </c>
      <c r="B78" s="2">
        <v>9</v>
      </c>
      <c r="C78" t="s">
        <v>2590</v>
      </c>
      <c r="D78" t="s">
        <v>39</v>
      </c>
      <c r="E78" t="s">
        <v>2598</v>
      </c>
      <c r="F78" t="s">
        <v>2597</v>
      </c>
      <c r="G78" s="32">
        <v>37432.5</v>
      </c>
      <c r="H78" s="33">
        <v>0.17499999999999999</v>
      </c>
      <c r="I78" s="32">
        <f t="shared" si="1"/>
        <v>30881.8125</v>
      </c>
      <c r="J78" s="3">
        <v>0.33900000000000002</v>
      </c>
      <c r="K78" s="2">
        <v>9</v>
      </c>
      <c r="L78" t="s">
        <v>9</v>
      </c>
      <c r="M78" t="s">
        <v>10</v>
      </c>
      <c r="N78" t="s">
        <v>10</v>
      </c>
      <c r="O78" t="s">
        <v>10</v>
      </c>
      <c r="P78" t="s">
        <v>10</v>
      </c>
      <c r="S78" s="31" t="s">
        <v>2596</v>
      </c>
    </row>
    <row r="79" spans="1:19" x14ac:dyDescent="0.35">
      <c r="A79" s="34" t="s">
        <v>2595</v>
      </c>
      <c r="B79" s="2">
        <v>9</v>
      </c>
      <c r="C79" t="s">
        <v>2590</v>
      </c>
      <c r="D79" t="s">
        <v>39</v>
      </c>
      <c r="E79" t="s">
        <v>2594</v>
      </c>
      <c r="F79" t="s">
        <v>2593</v>
      </c>
      <c r="G79" s="32">
        <v>33092.5</v>
      </c>
      <c r="H79" s="33">
        <v>0.17499999999999999</v>
      </c>
      <c r="I79" s="32">
        <f t="shared" si="1"/>
        <v>27301.3125</v>
      </c>
      <c r="J79" s="3">
        <v>0.35</v>
      </c>
      <c r="K79" s="2">
        <v>8</v>
      </c>
      <c r="L79" t="s">
        <v>9</v>
      </c>
      <c r="M79" t="s">
        <v>10</v>
      </c>
      <c r="N79" t="s">
        <v>10</v>
      </c>
      <c r="O79" t="s">
        <v>10</v>
      </c>
      <c r="P79" t="s">
        <v>10</v>
      </c>
      <c r="S79" s="31" t="s">
        <v>2592</v>
      </c>
    </row>
    <row r="80" spans="1:19" x14ac:dyDescent="0.35">
      <c r="A80" s="34" t="s">
        <v>2591</v>
      </c>
      <c r="B80" s="2">
        <v>9</v>
      </c>
      <c r="C80" t="s">
        <v>2590</v>
      </c>
      <c r="D80" t="s">
        <v>39</v>
      </c>
      <c r="E80" t="s">
        <v>2589</v>
      </c>
      <c r="F80" t="s">
        <v>2588</v>
      </c>
      <c r="G80" s="32">
        <v>41555.5</v>
      </c>
      <c r="H80" s="33">
        <v>0.17499999999999999</v>
      </c>
      <c r="I80" s="32">
        <f t="shared" si="1"/>
        <v>34283.287499999999</v>
      </c>
      <c r="J80" s="3">
        <v>0.42299999999999999</v>
      </c>
      <c r="K80" s="2">
        <v>7</v>
      </c>
      <c r="L80" t="s">
        <v>9</v>
      </c>
      <c r="M80" t="s">
        <v>10</v>
      </c>
      <c r="N80" t="s">
        <v>10</v>
      </c>
      <c r="O80" t="s">
        <v>10</v>
      </c>
      <c r="P80" t="s">
        <v>10</v>
      </c>
      <c r="S80" s="31" t="s">
        <v>2587</v>
      </c>
    </row>
    <row r="81" spans="1:19" x14ac:dyDescent="0.35">
      <c r="A81" s="34" t="s">
        <v>2586</v>
      </c>
      <c r="B81" s="2">
        <v>7</v>
      </c>
      <c r="C81" t="s">
        <v>2573</v>
      </c>
      <c r="D81" t="s">
        <v>39</v>
      </c>
      <c r="E81" t="s">
        <v>2585</v>
      </c>
      <c r="F81" t="s">
        <v>2584</v>
      </c>
      <c r="G81" s="32">
        <v>66750</v>
      </c>
      <c r="H81" s="33">
        <v>0.17499999999999999</v>
      </c>
      <c r="I81" s="32">
        <f t="shared" si="1"/>
        <v>55068.75</v>
      </c>
      <c r="J81" s="3">
        <v>1.1279999999999999</v>
      </c>
      <c r="K81" s="2">
        <v>9</v>
      </c>
      <c r="L81" t="s">
        <v>9</v>
      </c>
      <c r="M81" t="s">
        <v>10</v>
      </c>
      <c r="N81" t="s">
        <v>10</v>
      </c>
      <c r="O81" t="s">
        <v>10</v>
      </c>
      <c r="P81" t="s">
        <v>10</v>
      </c>
      <c r="S81" s="31" t="s">
        <v>2583</v>
      </c>
    </row>
    <row r="82" spans="1:19" x14ac:dyDescent="0.35">
      <c r="A82" s="34" t="s">
        <v>2582</v>
      </c>
      <c r="B82" s="2">
        <v>7</v>
      </c>
      <c r="C82" t="s">
        <v>2573</v>
      </c>
      <c r="D82" t="s">
        <v>39</v>
      </c>
      <c r="E82" t="s">
        <v>2581</v>
      </c>
      <c r="F82" t="s">
        <v>2580</v>
      </c>
      <c r="G82" s="32">
        <v>47922</v>
      </c>
      <c r="H82" s="33">
        <v>0.17499999999999999</v>
      </c>
      <c r="I82" s="32">
        <f t="shared" si="1"/>
        <v>39535.65</v>
      </c>
      <c r="J82" s="3">
        <v>0.73199999999999998</v>
      </c>
      <c r="K82" s="2">
        <v>8</v>
      </c>
      <c r="L82" t="s">
        <v>9</v>
      </c>
      <c r="M82" t="s">
        <v>10</v>
      </c>
      <c r="N82" t="s">
        <v>10</v>
      </c>
      <c r="O82" t="s">
        <v>10</v>
      </c>
      <c r="P82" t="s">
        <v>10</v>
      </c>
      <c r="S82" s="31" t="s">
        <v>2579</v>
      </c>
    </row>
    <row r="83" spans="1:19" x14ac:dyDescent="0.35">
      <c r="A83" s="34" t="s">
        <v>2578</v>
      </c>
      <c r="B83" s="2">
        <v>7</v>
      </c>
      <c r="C83" t="s">
        <v>2573</v>
      </c>
      <c r="D83" t="s">
        <v>39</v>
      </c>
      <c r="E83" t="s">
        <v>2577</v>
      </c>
      <c r="F83" t="s">
        <v>2576</v>
      </c>
      <c r="G83" s="32">
        <v>87287</v>
      </c>
      <c r="H83" s="33">
        <v>0.17499999999999999</v>
      </c>
      <c r="I83" s="32">
        <f t="shared" si="1"/>
        <v>72011.774999999994</v>
      </c>
      <c r="J83" s="3">
        <v>1.296</v>
      </c>
      <c r="K83" s="2">
        <v>7</v>
      </c>
      <c r="L83" t="s">
        <v>9</v>
      </c>
      <c r="M83" t="s">
        <v>10</v>
      </c>
      <c r="N83" t="s">
        <v>10</v>
      </c>
      <c r="O83" t="s">
        <v>10</v>
      </c>
      <c r="P83" t="s">
        <v>10</v>
      </c>
      <c r="S83" s="31" t="s">
        <v>2575</v>
      </c>
    </row>
    <row r="84" spans="1:19" x14ac:dyDescent="0.35">
      <c r="A84" s="34" t="s">
        <v>2574</v>
      </c>
      <c r="B84" s="2">
        <v>7</v>
      </c>
      <c r="C84" t="s">
        <v>2573</v>
      </c>
      <c r="D84" t="s">
        <v>39</v>
      </c>
      <c r="E84" t="s">
        <v>2572</v>
      </c>
      <c r="F84" t="s">
        <v>2571</v>
      </c>
      <c r="G84" s="32">
        <v>87287</v>
      </c>
      <c r="H84" s="33">
        <v>0.17499999999999999</v>
      </c>
      <c r="I84" s="32">
        <f t="shared" si="1"/>
        <v>72011.774999999994</v>
      </c>
      <c r="J84" s="3">
        <v>1.2010000000000001</v>
      </c>
      <c r="K84" s="2">
        <v>6</v>
      </c>
      <c r="L84" t="s">
        <v>9</v>
      </c>
      <c r="M84" t="s">
        <v>10</v>
      </c>
      <c r="N84" t="s">
        <v>9</v>
      </c>
      <c r="O84" t="s">
        <v>10</v>
      </c>
      <c r="P84" t="s">
        <v>10</v>
      </c>
      <c r="S84" s="31" t="s">
        <v>2570</v>
      </c>
    </row>
    <row r="85" spans="1:19" x14ac:dyDescent="0.35">
      <c r="A85" s="34" t="s">
        <v>2569</v>
      </c>
      <c r="B85" s="2">
        <v>6</v>
      </c>
      <c r="C85" t="s">
        <v>2530</v>
      </c>
      <c r="D85" t="s">
        <v>39</v>
      </c>
      <c r="E85" t="s">
        <v>2568</v>
      </c>
      <c r="F85" t="s">
        <v>2567</v>
      </c>
      <c r="G85" s="32">
        <v>126105</v>
      </c>
      <c r="H85" s="33">
        <v>0.15</v>
      </c>
      <c r="I85" s="32">
        <f t="shared" si="1"/>
        <v>107189.25</v>
      </c>
      <c r="J85" s="3">
        <v>1.569</v>
      </c>
      <c r="K85" s="2">
        <v>10</v>
      </c>
      <c r="L85" t="s">
        <v>9</v>
      </c>
      <c r="M85" t="s">
        <v>10</v>
      </c>
      <c r="N85" t="s">
        <v>10</v>
      </c>
      <c r="O85" t="s">
        <v>10</v>
      </c>
      <c r="P85" t="s">
        <v>10</v>
      </c>
      <c r="R85" s="2" t="s">
        <v>187</v>
      </c>
      <c r="S85" s="31" t="s">
        <v>2566</v>
      </c>
    </row>
    <row r="86" spans="1:19" x14ac:dyDescent="0.35">
      <c r="A86" s="34" t="s">
        <v>2565</v>
      </c>
      <c r="B86" s="2">
        <v>6</v>
      </c>
      <c r="C86" t="s">
        <v>2530</v>
      </c>
      <c r="D86" t="s">
        <v>39</v>
      </c>
      <c r="E86" t="s">
        <v>2564</v>
      </c>
      <c r="F86" t="s">
        <v>2563</v>
      </c>
      <c r="G86" s="32">
        <v>132195</v>
      </c>
      <c r="H86" s="33">
        <v>0.15</v>
      </c>
      <c r="I86" s="32">
        <f t="shared" si="1"/>
        <v>112365.75</v>
      </c>
      <c r="J86" s="3">
        <v>1.58</v>
      </c>
      <c r="K86" s="2">
        <v>9</v>
      </c>
      <c r="L86" t="s">
        <v>9</v>
      </c>
      <c r="M86" t="s">
        <v>10</v>
      </c>
      <c r="N86" t="s">
        <v>10</v>
      </c>
      <c r="O86" t="s">
        <v>10</v>
      </c>
      <c r="P86" t="s">
        <v>10</v>
      </c>
      <c r="S86" s="31" t="s">
        <v>2562</v>
      </c>
    </row>
    <row r="87" spans="1:19" x14ac:dyDescent="0.35">
      <c r="A87" s="34" t="s">
        <v>2561</v>
      </c>
      <c r="B87" s="2">
        <v>6</v>
      </c>
      <c r="C87" t="s">
        <v>2530</v>
      </c>
      <c r="D87" t="s">
        <v>39</v>
      </c>
      <c r="E87" t="s">
        <v>2560</v>
      </c>
      <c r="F87" t="s">
        <v>2559</v>
      </c>
      <c r="G87" s="32">
        <v>73500</v>
      </c>
      <c r="H87" s="33">
        <v>0.15</v>
      </c>
      <c r="I87" s="32">
        <f t="shared" si="1"/>
        <v>62475</v>
      </c>
      <c r="J87" s="3">
        <v>0.69899999999999995</v>
      </c>
      <c r="K87" s="2">
        <v>9</v>
      </c>
      <c r="L87" t="s">
        <v>9</v>
      </c>
      <c r="M87" t="s">
        <v>10</v>
      </c>
      <c r="N87" t="s">
        <v>10</v>
      </c>
      <c r="O87" t="s">
        <v>10</v>
      </c>
      <c r="P87" t="s">
        <v>10</v>
      </c>
      <c r="S87" s="31" t="s">
        <v>676</v>
      </c>
    </row>
    <row r="88" spans="1:19" x14ac:dyDescent="0.35">
      <c r="A88" s="34" t="s">
        <v>2558</v>
      </c>
      <c r="B88" s="2">
        <v>6</v>
      </c>
      <c r="C88" t="s">
        <v>2530</v>
      </c>
      <c r="D88" t="s">
        <v>39</v>
      </c>
      <c r="E88" t="s">
        <v>2557</v>
      </c>
      <c r="F88" t="s">
        <v>2556</v>
      </c>
      <c r="G88" s="32">
        <v>91875</v>
      </c>
      <c r="H88" s="33">
        <v>0.15</v>
      </c>
      <c r="I88" s="32">
        <f t="shared" si="1"/>
        <v>78093.75</v>
      </c>
      <c r="J88" s="3">
        <v>1.087</v>
      </c>
      <c r="K88" s="2">
        <v>8</v>
      </c>
      <c r="L88" t="s">
        <v>9</v>
      </c>
      <c r="M88" t="s">
        <v>10</v>
      </c>
      <c r="N88" t="s">
        <v>10</v>
      </c>
      <c r="O88" t="s">
        <v>10</v>
      </c>
      <c r="P88" t="s">
        <v>10</v>
      </c>
      <c r="S88" s="31" t="s">
        <v>2555</v>
      </c>
    </row>
    <row r="89" spans="1:19" x14ac:dyDescent="0.35">
      <c r="A89" s="34" t="s">
        <v>2554</v>
      </c>
      <c r="B89" s="2">
        <v>6</v>
      </c>
      <c r="C89" t="s">
        <v>2530</v>
      </c>
      <c r="D89" t="s">
        <v>39</v>
      </c>
      <c r="E89" t="s">
        <v>2553</v>
      </c>
      <c r="F89" t="s">
        <v>2552</v>
      </c>
      <c r="G89" s="32">
        <v>61950</v>
      </c>
      <c r="H89" s="33">
        <v>0.15</v>
      </c>
      <c r="I89" s="32">
        <f t="shared" si="1"/>
        <v>52657.5</v>
      </c>
      <c r="J89" s="3">
        <v>0.80900000000000005</v>
      </c>
      <c r="K89" s="2">
        <v>8</v>
      </c>
      <c r="L89" t="s">
        <v>9</v>
      </c>
      <c r="M89" t="s">
        <v>10</v>
      </c>
      <c r="N89" t="s">
        <v>10</v>
      </c>
      <c r="O89" t="s">
        <v>10</v>
      </c>
      <c r="P89" t="s">
        <v>10</v>
      </c>
      <c r="S89" s="31" t="s">
        <v>2551</v>
      </c>
    </row>
    <row r="90" spans="1:19" x14ac:dyDescent="0.35">
      <c r="A90" s="34" t="s">
        <v>2550</v>
      </c>
      <c r="B90" s="2">
        <v>6</v>
      </c>
      <c r="C90" t="s">
        <v>2530</v>
      </c>
      <c r="D90" t="s">
        <v>39</v>
      </c>
      <c r="E90" t="s">
        <v>2549</v>
      </c>
      <c r="F90" t="s">
        <v>2548</v>
      </c>
      <c r="G90" s="32">
        <v>64890</v>
      </c>
      <c r="H90" s="33">
        <v>0.15</v>
      </c>
      <c r="I90" s="32">
        <f t="shared" si="1"/>
        <v>55156.5</v>
      </c>
      <c r="J90" s="3">
        <v>0.73399999999999999</v>
      </c>
      <c r="K90" s="2">
        <v>7</v>
      </c>
      <c r="L90" t="s">
        <v>9</v>
      </c>
      <c r="M90" t="s">
        <v>10</v>
      </c>
      <c r="N90" t="s">
        <v>10</v>
      </c>
      <c r="O90" t="s">
        <v>10</v>
      </c>
      <c r="P90" t="s">
        <v>10</v>
      </c>
      <c r="S90" s="31" t="s">
        <v>2547</v>
      </c>
    </row>
    <row r="91" spans="1:19" x14ac:dyDescent="0.35">
      <c r="A91" s="34" t="s">
        <v>2546</v>
      </c>
      <c r="B91" s="2">
        <v>6</v>
      </c>
      <c r="C91" t="s">
        <v>2530</v>
      </c>
      <c r="D91" t="s">
        <v>39</v>
      </c>
      <c r="E91" t="s">
        <v>2545</v>
      </c>
      <c r="F91" t="s">
        <v>2544</v>
      </c>
      <c r="G91" s="32">
        <v>77175</v>
      </c>
      <c r="H91" s="33">
        <v>0.15</v>
      </c>
      <c r="I91" s="32">
        <f t="shared" si="1"/>
        <v>65598.75</v>
      </c>
      <c r="J91" s="3">
        <v>0.54200000000000004</v>
      </c>
      <c r="K91" s="2">
        <v>7</v>
      </c>
      <c r="L91" t="s">
        <v>9</v>
      </c>
      <c r="M91" t="s">
        <v>10</v>
      </c>
      <c r="N91" t="s">
        <v>10</v>
      </c>
      <c r="O91" t="s">
        <v>10</v>
      </c>
      <c r="P91" t="s">
        <v>10</v>
      </c>
      <c r="S91" s="31" t="s">
        <v>2543</v>
      </c>
    </row>
    <row r="92" spans="1:19" x14ac:dyDescent="0.35">
      <c r="A92" s="34" t="s">
        <v>2542</v>
      </c>
      <c r="B92" s="2">
        <v>6</v>
      </c>
      <c r="C92" t="s">
        <v>2530</v>
      </c>
      <c r="D92" t="s">
        <v>39</v>
      </c>
      <c r="E92" t="s">
        <v>2541</v>
      </c>
      <c r="F92" t="s">
        <v>2540</v>
      </c>
      <c r="G92" s="32">
        <v>139335</v>
      </c>
      <c r="H92" s="33">
        <v>0.15</v>
      </c>
      <c r="I92" s="32">
        <f t="shared" si="1"/>
        <v>118434.75</v>
      </c>
      <c r="J92" s="3">
        <v>2.2440000000000002</v>
      </c>
      <c r="K92" s="2">
        <v>7</v>
      </c>
      <c r="L92" t="s">
        <v>9</v>
      </c>
      <c r="M92" t="s">
        <v>10</v>
      </c>
      <c r="N92" t="s">
        <v>10</v>
      </c>
      <c r="O92" t="s">
        <v>10</v>
      </c>
      <c r="P92" t="s">
        <v>10</v>
      </c>
      <c r="S92" s="31" t="s">
        <v>2539</v>
      </c>
    </row>
    <row r="93" spans="1:19" x14ac:dyDescent="0.35">
      <c r="A93" s="34" t="s">
        <v>2538</v>
      </c>
      <c r="B93" s="2">
        <v>6</v>
      </c>
      <c r="C93" t="s">
        <v>2530</v>
      </c>
      <c r="D93" t="s">
        <v>39</v>
      </c>
      <c r="E93" t="s">
        <v>2537</v>
      </c>
      <c r="F93" t="s">
        <v>2536</v>
      </c>
      <c r="G93" s="32">
        <v>94395</v>
      </c>
      <c r="H93" s="33">
        <v>0.15</v>
      </c>
      <c r="I93" s="32">
        <f t="shared" si="1"/>
        <v>80235.75</v>
      </c>
      <c r="J93" s="3">
        <v>1.23</v>
      </c>
      <c r="K93" s="2">
        <v>6</v>
      </c>
      <c r="L93" t="s">
        <v>9</v>
      </c>
      <c r="M93" t="s">
        <v>10</v>
      </c>
      <c r="N93" t="s">
        <v>10</v>
      </c>
      <c r="O93" t="s">
        <v>10</v>
      </c>
      <c r="P93" t="s">
        <v>10</v>
      </c>
      <c r="S93" s="31" t="s">
        <v>2535</v>
      </c>
    </row>
    <row r="94" spans="1:19" x14ac:dyDescent="0.35">
      <c r="A94" s="34" t="s">
        <v>2534</v>
      </c>
      <c r="B94" s="2">
        <v>6</v>
      </c>
      <c r="C94" t="s">
        <v>2530</v>
      </c>
      <c r="D94" t="s">
        <v>39</v>
      </c>
      <c r="E94" t="s">
        <v>2533</v>
      </c>
      <c r="F94" t="s">
        <v>2532</v>
      </c>
      <c r="G94" s="32">
        <v>61845</v>
      </c>
      <c r="H94" s="33">
        <v>0.15</v>
      </c>
      <c r="I94" s="32">
        <f t="shared" si="1"/>
        <v>52568.25</v>
      </c>
      <c r="J94" s="3">
        <v>0.60199999999999998</v>
      </c>
      <c r="K94" s="2">
        <v>6</v>
      </c>
      <c r="L94" t="s">
        <v>9</v>
      </c>
      <c r="M94" t="s">
        <v>10</v>
      </c>
      <c r="N94" t="s">
        <v>10</v>
      </c>
      <c r="O94" t="s">
        <v>10</v>
      </c>
      <c r="P94" t="s">
        <v>10</v>
      </c>
      <c r="S94" s="31" t="s">
        <v>2398</v>
      </c>
    </row>
    <row r="95" spans="1:19" x14ac:dyDescent="0.35">
      <c r="A95" s="34" t="s">
        <v>2531</v>
      </c>
      <c r="B95" s="2">
        <v>6</v>
      </c>
      <c r="C95" t="s">
        <v>2530</v>
      </c>
      <c r="D95" t="s">
        <v>39</v>
      </c>
      <c r="E95" t="s">
        <v>2529</v>
      </c>
      <c r="F95" t="s">
        <v>2528</v>
      </c>
      <c r="G95" s="32">
        <v>362250</v>
      </c>
      <c r="H95" s="33">
        <v>0.15</v>
      </c>
      <c r="I95" s="32">
        <f t="shared" si="1"/>
        <v>307912.5</v>
      </c>
      <c r="J95" s="3">
        <v>4.0780000000000003</v>
      </c>
      <c r="K95" s="2">
        <v>5</v>
      </c>
      <c r="L95" t="s">
        <v>9</v>
      </c>
      <c r="M95" t="s">
        <v>10</v>
      </c>
      <c r="N95" t="s">
        <v>10</v>
      </c>
      <c r="O95" t="s">
        <v>10</v>
      </c>
      <c r="P95" t="s">
        <v>10</v>
      </c>
      <c r="S95" s="31" t="s">
        <v>2527</v>
      </c>
    </row>
    <row r="96" spans="1:19" x14ac:dyDescent="0.35">
      <c r="A96" s="34" t="s">
        <v>2526</v>
      </c>
      <c r="B96" s="2">
        <v>10</v>
      </c>
      <c r="C96" t="s">
        <v>2513</v>
      </c>
      <c r="D96" t="s">
        <v>39</v>
      </c>
      <c r="E96" t="s">
        <v>2525</v>
      </c>
      <c r="F96" t="s">
        <v>2524</v>
      </c>
      <c r="G96" s="32">
        <v>131677.70000000001</v>
      </c>
      <c r="H96" s="33">
        <v>0.125</v>
      </c>
      <c r="I96" s="32">
        <f t="shared" si="1"/>
        <v>115217.98750000002</v>
      </c>
      <c r="J96" s="3">
        <v>0.95699999999999996</v>
      </c>
      <c r="K96" s="2">
        <v>10</v>
      </c>
      <c r="L96" t="s">
        <v>9</v>
      </c>
      <c r="M96" t="s">
        <v>10</v>
      </c>
      <c r="N96" t="s">
        <v>10</v>
      </c>
      <c r="O96" t="s">
        <v>10</v>
      </c>
      <c r="P96" t="s">
        <v>10</v>
      </c>
      <c r="R96" s="2" t="s">
        <v>158</v>
      </c>
      <c r="S96" s="31" t="s">
        <v>2523</v>
      </c>
    </row>
    <row r="97" spans="1:19" x14ac:dyDescent="0.35">
      <c r="A97" s="34" t="s">
        <v>2522</v>
      </c>
      <c r="B97" s="2">
        <v>10</v>
      </c>
      <c r="C97" t="s">
        <v>2513</v>
      </c>
      <c r="D97" t="s">
        <v>39</v>
      </c>
      <c r="E97" t="s">
        <v>2521</v>
      </c>
      <c r="F97" t="s">
        <v>2520</v>
      </c>
      <c r="G97" s="32">
        <v>60746.25</v>
      </c>
      <c r="H97" s="33">
        <v>0.125</v>
      </c>
      <c r="I97" s="32">
        <f t="shared" si="1"/>
        <v>53152.96875</v>
      </c>
      <c r="J97" s="3">
        <v>0.436</v>
      </c>
      <c r="K97" s="2">
        <v>10</v>
      </c>
      <c r="L97" t="s">
        <v>9</v>
      </c>
      <c r="M97" t="s">
        <v>10</v>
      </c>
      <c r="N97" t="s">
        <v>10</v>
      </c>
      <c r="O97" t="s">
        <v>10</v>
      </c>
      <c r="P97" t="s">
        <v>10</v>
      </c>
      <c r="R97" s="2" t="s">
        <v>187</v>
      </c>
      <c r="S97" s="31" t="s">
        <v>2519</v>
      </c>
    </row>
    <row r="98" spans="1:19" x14ac:dyDescent="0.35">
      <c r="A98" s="34" t="s">
        <v>2518</v>
      </c>
      <c r="B98" s="2">
        <v>10</v>
      </c>
      <c r="C98" t="s">
        <v>2513</v>
      </c>
      <c r="D98" t="s">
        <v>39</v>
      </c>
      <c r="E98" t="s">
        <v>2517</v>
      </c>
      <c r="F98" t="s">
        <v>2516</v>
      </c>
      <c r="G98" s="32">
        <v>228871.7</v>
      </c>
      <c r="H98" s="33">
        <v>0.125</v>
      </c>
      <c r="I98" s="32">
        <f t="shared" si="1"/>
        <v>200262.73750000002</v>
      </c>
      <c r="J98" s="3">
        <v>1.516</v>
      </c>
      <c r="K98" s="2">
        <v>10</v>
      </c>
      <c r="L98" t="s">
        <v>9</v>
      </c>
      <c r="M98" t="s">
        <v>10</v>
      </c>
      <c r="N98" t="s">
        <v>10</v>
      </c>
      <c r="O98" t="s">
        <v>10</v>
      </c>
      <c r="P98" t="s">
        <v>10</v>
      </c>
      <c r="R98" s="2" t="s">
        <v>145</v>
      </c>
      <c r="S98" s="31" t="s">
        <v>2515</v>
      </c>
    </row>
    <row r="99" spans="1:19" x14ac:dyDescent="0.35">
      <c r="A99" s="34" t="s">
        <v>2514</v>
      </c>
      <c r="B99" s="2">
        <v>10</v>
      </c>
      <c r="C99" t="s">
        <v>2513</v>
      </c>
      <c r="D99" t="s">
        <v>39</v>
      </c>
      <c r="E99" t="s">
        <v>2512</v>
      </c>
      <c r="F99" t="s">
        <v>2511</v>
      </c>
      <c r="G99" s="32">
        <v>415434.75</v>
      </c>
      <c r="H99" s="33">
        <v>0.125</v>
      </c>
      <c r="I99" s="32">
        <f t="shared" si="1"/>
        <v>363505.40625</v>
      </c>
      <c r="J99" s="3">
        <v>2.3519999999999999</v>
      </c>
      <c r="K99" s="2">
        <v>7</v>
      </c>
      <c r="L99" t="s">
        <v>9</v>
      </c>
      <c r="M99" t="s">
        <v>10</v>
      </c>
      <c r="N99" t="s">
        <v>10</v>
      </c>
      <c r="O99" t="s">
        <v>10</v>
      </c>
      <c r="P99" t="s">
        <v>10</v>
      </c>
      <c r="S99" s="31" t="s">
        <v>2510</v>
      </c>
    </row>
    <row r="100" spans="1:19" x14ac:dyDescent="0.35">
      <c r="A100" s="34" t="s">
        <v>2509</v>
      </c>
      <c r="B100" s="2">
        <v>4</v>
      </c>
      <c r="C100" t="s">
        <v>2496</v>
      </c>
      <c r="D100" t="s">
        <v>39</v>
      </c>
      <c r="E100" t="s">
        <v>2508</v>
      </c>
      <c r="F100" t="s">
        <v>2507</v>
      </c>
      <c r="G100" s="32">
        <v>85000</v>
      </c>
      <c r="H100" s="33">
        <v>0.125</v>
      </c>
      <c r="I100" s="32">
        <f t="shared" si="1"/>
        <v>74375</v>
      </c>
      <c r="J100" s="3">
        <v>1.014</v>
      </c>
      <c r="K100" s="2">
        <v>10</v>
      </c>
      <c r="L100" t="s">
        <v>9</v>
      </c>
      <c r="M100" t="s">
        <v>10</v>
      </c>
      <c r="N100" t="s">
        <v>10</v>
      </c>
      <c r="O100" t="s">
        <v>10</v>
      </c>
      <c r="P100" t="s">
        <v>10</v>
      </c>
      <c r="R100" s="2" t="s">
        <v>145</v>
      </c>
      <c r="S100" s="31" t="s">
        <v>2506</v>
      </c>
    </row>
    <row r="101" spans="1:19" x14ac:dyDescent="0.35">
      <c r="A101" s="34" t="s">
        <v>2505</v>
      </c>
      <c r="B101" s="2">
        <v>4</v>
      </c>
      <c r="C101" t="s">
        <v>2496</v>
      </c>
      <c r="D101" t="s">
        <v>39</v>
      </c>
      <c r="E101" t="s">
        <v>2504</v>
      </c>
      <c r="F101" t="s">
        <v>2503</v>
      </c>
      <c r="G101" s="32">
        <v>240000</v>
      </c>
      <c r="H101" s="33">
        <v>0.125</v>
      </c>
      <c r="I101" s="32">
        <f t="shared" si="1"/>
        <v>210000</v>
      </c>
      <c r="J101" s="3">
        <v>3.6</v>
      </c>
      <c r="K101" s="2">
        <v>9</v>
      </c>
      <c r="L101" t="s">
        <v>9</v>
      </c>
      <c r="M101" t="s">
        <v>10</v>
      </c>
      <c r="N101" t="s">
        <v>10</v>
      </c>
      <c r="O101" t="s">
        <v>10</v>
      </c>
      <c r="P101" t="s">
        <v>10</v>
      </c>
      <c r="S101" s="31" t="s">
        <v>2502</v>
      </c>
    </row>
    <row r="102" spans="1:19" x14ac:dyDescent="0.35">
      <c r="A102" s="34" t="s">
        <v>2501</v>
      </c>
      <c r="B102" s="2">
        <v>4</v>
      </c>
      <c r="C102" t="s">
        <v>2496</v>
      </c>
      <c r="D102" t="s">
        <v>39</v>
      </c>
      <c r="E102" t="s">
        <v>2500</v>
      </c>
      <c r="F102" t="s">
        <v>2499</v>
      </c>
      <c r="G102" s="32">
        <v>325000</v>
      </c>
      <c r="H102" s="33">
        <v>0.125</v>
      </c>
      <c r="I102" s="32">
        <f t="shared" si="1"/>
        <v>284375</v>
      </c>
      <c r="J102" s="3">
        <v>4.2130000000000001</v>
      </c>
      <c r="K102" s="2">
        <v>8</v>
      </c>
      <c r="L102" t="s">
        <v>9</v>
      </c>
      <c r="M102" t="s">
        <v>10</v>
      </c>
      <c r="N102" t="s">
        <v>10</v>
      </c>
      <c r="O102" t="s">
        <v>10</v>
      </c>
      <c r="P102" t="s">
        <v>10</v>
      </c>
      <c r="S102" s="31" t="s">
        <v>2498</v>
      </c>
    </row>
    <row r="103" spans="1:19" x14ac:dyDescent="0.35">
      <c r="A103" s="34" t="s">
        <v>2497</v>
      </c>
      <c r="B103" s="2">
        <v>4</v>
      </c>
      <c r="C103" t="s">
        <v>2496</v>
      </c>
      <c r="D103" t="s">
        <v>39</v>
      </c>
      <c r="E103" t="s">
        <v>2495</v>
      </c>
      <c r="F103" t="s">
        <v>2494</v>
      </c>
      <c r="G103" s="32">
        <v>240000</v>
      </c>
      <c r="H103" s="33">
        <v>0.125</v>
      </c>
      <c r="I103" s="32">
        <f t="shared" si="1"/>
        <v>210000</v>
      </c>
      <c r="J103" s="3">
        <v>2.8</v>
      </c>
      <c r="K103" s="2">
        <v>8</v>
      </c>
      <c r="L103" t="s">
        <v>9</v>
      </c>
      <c r="M103" t="s">
        <v>10</v>
      </c>
      <c r="N103" t="s">
        <v>10</v>
      </c>
      <c r="O103" t="s">
        <v>10</v>
      </c>
      <c r="P103" t="s">
        <v>10</v>
      </c>
      <c r="S103" s="31" t="s">
        <v>2493</v>
      </c>
    </row>
    <row r="104" spans="1:19" x14ac:dyDescent="0.35">
      <c r="A104" s="34" t="s">
        <v>2492</v>
      </c>
      <c r="B104" s="2">
        <v>5</v>
      </c>
      <c r="C104" t="s">
        <v>2487</v>
      </c>
      <c r="D104" t="s">
        <v>39</v>
      </c>
      <c r="E104" t="s">
        <v>2491</v>
      </c>
      <c r="F104" t="s">
        <v>2490</v>
      </c>
      <c r="G104" s="32">
        <v>86592</v>
      </c>
      <c r="H104" s="33">
        <v>0.2</v>
      </c>
      <c r="I104" s="32">
        <f t="shared" si="1"/>
        <v>69273.600000000006</v>
      </c>
      <c r="J104" s="3">
        <v>1.2250000000000001</v>
      </c>
      <c r="K104" s="2">
        <v>7</v>
      </c>
      <c r="L104" t="s">
        <v>9</v>
      </c>
      <c r="M104" t="s">
        <v>10</v>
      </c>
      <c r="N104" t="s">
        <v>10</v>
      </c>
      <c r="O104" t="s">
        <v>10</v>
      </c>
      <c r="P104" t="s">
        <v>10</v>
      </c>
      <c r="S104" s="31" t="s">
        <v>2489</v>
      </c>
    </row>
    <row r="105" spans="1:19" x14ac:dyDescent="0.35">
      <c r="A105" s="34" t="s">
        <v>2488</v>
      </c>
      <c r="B105" s="2">
        <v>5</v>
      </c>
      <c r="C105" t="s">
        <v>2487</v>
      </c>
      <c r="D105" t="s">
        <v>39</v>
      </c>
      <c r="E105" t="s">
        <v>2486</v>
      </c>
      <c r="F105" t="s">
        <v>2485</v>
      </c>
      <c r="G105" s="32">
        <v>201696</v>
      </c>
      <c r="H105" s="33">
        <v>0.2</v>
      </c>
      <c r="I105" s="32">
        <f t="shared" si="1"/>
        <v>161356.79999999999</v>
      </c>
      <c r="J105" s="3">
        <v>2.8119999999999998</v>
      </c>
      <c r="K105" s="2">
        <v>7</v>
      </c>
      <c r="L105" t="s">
        <v>9</v>
      </c>
      <c r="M105" t="s">
        <v>10</v>
      </c>
      <c r="N105" t="s">
        <v>10</v>
      </c>
      <c r="O105" t="s">
        <v>10</v>
      </c>
      <c r="P105" t="s">
        <v>10</v>
      </c>
      <c r="S105" s="31" t="s">
        <v>2484</v>
      </c>
    </row>
    <row r="106" spans="1:19" ht="29" x14ac:dyDescent="0.35">
      <c r="A106" s="34" t="s">
        <v>2483</v>
      </c>
      <c r="B106" s="2">
        <v>3</v>
      </c>
      <c r="C106" t="s">
        <v>2478</v>
      </c>
      <c r="D106" t="s">
        <v>39</v>
      </c>
      <c r="E106" t="s">
        <v>2482</v>
      </c>
      <c r="F106" t="s">
        <v>2481</v>
      </c>
      <c r="G106" s="32">
        <v>280770</v>
      </c>
      <c r="H106" s="33">
        <v>0.1</v>
      </c>
      <c r="I106" s="32">
        <f t="shared" si="1"/>
        <v>252693</v>
      </c>
      <c r="J106" s="3">
        <v>4.7629999999999999</v>
      </c>
      <c r="K106" s="2">
        <v>10</v>
      </c>
      <c r="L106" t="s">
        <v>9</v>
      </c>
      <c r="M106" t="s">
        <v>10</v>
      </c>
      <c r="N106" t="s">
        <v>10</v>
      </c>
      <c r="P106" t="s">
        <v>10</v>
      </c>
      <c r="R106" s="2" t="s">
        <v>187</v>
      </c>
      <c r="S106" s="31" t="s">
        <v>2480</v>
      </c>
    </row>
    <row r="107" spans="1:19" ht="43.5" x14ac:dyDescent="0.35">
      <c r="A107" s="34" t="s">
        <v>2479</v>
      </c>
      <c r="B107" s="2">
        <v>3</v>
      </c>
      <c r="C107" t="s">
        <v>2478</v>
      </c>
      <c r="D107" t="s">
        <v>39</v>
      </c>
      <c r="E107" t="s">
        <v>2477</v>
      </c>
      <c r="F107" t="s">
        <v>2476</v>
      </c>
      <c r="G107" s="32">
        <v>224616</v>
      </c>
      <c r="H107" s="33">
        <v>0.1</v>
      </c>
      <c r="I107" s="32">
        <f t="shared" si="1"/>
        <v>202154.4</v>
      </c>
      <c r="J107" s="3">
        <v>3.4510000000000001</v>
      </c>
      <c r="K107" s="2">
        <v>7</v>
      </c>
      <c r="L107" t="s">
        <v>9</v>
      </c>
      <c r="S107" s="31" t="s">
        <v>2475</v>
      </c>
    </row>
    <row r="108" spans="1:19" x14ac:dyDescent="0.35">
      <c r="A108" s="34" t="s">
        <v>2474</v>
      </c>
      <c r="B108" s="2">
        <v>2</v>
      </c>
      <c r="C108" t="s">
        <v>2446</v>
      </c>
      <c r="D108" t="s">
        <v>39</v>
      </c>
      <c r="E108" t="s">
        <v>2473</v>
      </c>
      <c r="F108" t="s">
        <v>2472</v>
      </c>
      <c r="G108" s="32">
        <v>296000</v>
      </c>
      <c r="H108" s="33">
        <v>0.125</v>
      </c>
      <c r="I108" s="32">
        <f t="shared" si="1"/>
        <v>259000</v>
      </c>
      <c r="J108" s="3">
        <v>3.83</v>
      </c>
      <c r="K108" s="2">
        <v>10</v>
      </c>
      <c r="L108" t="s">
        <v>9</v>
      </c>
      <c r="M108" t="s">
        <v>10</v>
      </c>
      <c r="N108" t="s">
        <v>9</v>
      </c>
      <c r="O108" t="s">
        <v>10</v>
      </c>
      <c r="P108" t="s">
        <v>10</v>
      </c>
      <c r="R108" s="2" t="s">
        <v>145</v>
      </c>
      <c r="S108" s="31" t="s">
        <v>2471</v>
      </c>
    </row>
    <row r="109" spans="1:19" x14ac:dyDescent="0.35">
      <c r="A109" s="34" t="s">
        <v>2470</v>
      </c>
      <c r="B109" s="2">
        <v>2</v>
      </c>
      <c r="C109" t="s">
        <v>2446</v>
      </c>
      <c r="D109" t="s">
        <v>39</v>
      </c>
      <c r="E109" t="s">
        <v>2469</v>
      </c>
      <c r="F109" t="s">
        <v>2468</v>
      </c>
      <c r="G109" s="32">
        <v>160000</v>
      </c>
      <c r="H109" s="33">
        <v>0.125</v>
      </c>
      <c r="I109" s="32">
        <f t="shared" si="1"/>
        <v>140000</v>
      </c>
      <c r="J109" s="3">
        <v>1.996</v>
      </c>
      <c r="K109" s="2">
        <v>10</v>
      </c>
      <c r="L109" t="s">
        <v>9</v>
      </c>
      <c r="M109" t="s">
        <v>10</v>
      </c>
      <c r="N109" t="s">
        <v>9</v>
      </c>
      <c r="O109" t="s">
        <v>10</v>
      </c>
      <c r="P109" t="s">
        <v>10</v>
      </c>
      <c r="R109" s="2" t="s">
        <v>187</v>
      </c>
      <c r="S109" s="31" t="s">
        <v>2467</v>
      </c>
    </row>
    <row r="110" spans="1:19" x14ac:dyDescent="0.35">
      <c r="A110" s="34" t="s">
        <v>2466</v>
      </c>
      <c r="B110" s="2">
        <v>2</v>
      </c>
      <c r="C110" t="s">
        <v>2446</v>
      </c>
      <c r="D110" t="s">
        <v>39</v>
      </c>
      <c r="E110" t="s">
        <v>2465</v>
      </c>
      <c r="F110" t="s">
        <v>2464</v>
      </c>
      <c r="G110" s="32">
        <v>151000</v>
      </c>
      <c r="H110" s="33">
        <v>0.125</v>
      </c>
      <c r="I110" s="32">
        <f t="shared" si="1"/>
        <v>132125</v>
      </c>
      <c r="J110" s="3">
        <v>1.4810000000000001</v>
      </c>
      <c r="K110" s="2">
        <v>10</v>
      </c>
      <c r="L110" t="s">
        <v>9</v>
      </c>
      <c r="M110" t="s">
        <v>10</v>
      </c>
      <c r="N110" t="s">
        <v>9</v>
      </c>
      <c r="O110" t="s">
        <v>10</v>
      </c>
      <c r="P110" t="s">
        <v>10</v>
      </c>
      <c r="R110" s="2" t="s">
        <v>158</v>
      </c>
      <c r="S110" s="31" t="s">
        <v>2463</v>
      </c>
    </row>
    <row r="111" spans="1:19" x14ac:dyDescent="0.35">
      <c r="A111" s="34" t="s">
        <v>2462</v>
      </c>
      <c r="B111" s="2">
        <v>2</v>
      </c>
      <c r="C111" t="s">
        <v>2446</v>
      </c>
      <c r="D111" t="s">
        <v>39</v>
      </c>
      <c r="E111" t="s">
        <v>2461</v>
      </c>
      <c r="F111" t="s">
        <v>2460</v>
      </c>
      <c r="G111" s="32">
        <v>91000</v>
      </c>
      <c r="H111" s="33">
        <v>0.125</v>
      </c>
      <c r="I111" s="32">
        <f t="shared" si="1"/>
        <v>79625</v>
      </c>
      <c r="J111" s="3">
        <v>1.081</v>
      </c>
      <c r="K111" s="2">
        <v>10</v>
      </c>
      <c r="L111" t="s">
        <v>9</v>
      </c>
      <c r="M111" t="s">
        <v>10</v>
      </c>
      <c r="N111" t="s">
        <v>10</v>
      </c>
      <c r="O111" t="s">
        <v>10</v>
      </c>
      <c r="P111" t="s">
        <v>10</v>
      </c>
      <c r="R111" s="2" t="s">
        <v>135</v>
      </c>
      <c r="S111" s="31" t="s">
        <v>2459</v>
      </c>
    </row>
    <row r="112" spans="1:19" ht="29" x14ac:dyDescent="0.35">
      <c r="A112" s="34" t="s">
        <v>2458</v>
      </c>
      <c r="B112" s="2">
        <v>2</v>
      </c>
      <c r="C112" t="s">
        <v>2446</v>
      </c>
      <c r="D112" t="s">
        <v>39</v>
      </c>
      <c r="E112" t="s">
        <v>2457</v>
      </c>
      <c r="F112" t="s">
        <v>1162</v>
      </c>
      <c r="G112" s="32">
        <v>360000</v>
      </c>
      <c r="H112" s="33">
        <v>0.125</v>
      </c>
      <c r="I112" s="32">
        <f t="shared" si="1"/>
        <v>315000</v>
      </c>
      <c r="J112" s="3">
        <v>4.7160000000000002</v>
      </c>
      <c r="K112" s="2">
        <v>10</v>
      </c>
      <c r="L112" t="s">
        <v>9</v>
      </c>
      <c r="M112" t="s">
        <v>10</v>
      </c>
      <c r="N112" t="s">
        <v>10</v>
      </c>
      <c r="O112" t="s">
        <v>10</v>
      </c>
      <c r="P112" t="s">
        <v>10</v>
      </c>
      <c r="R112" s="2" t="s">
        <v>408</v>
      </c>
      <c r="S112" s="31" t="s">
        <v>2456</v>
      </c>
    </row>
    <row r="113" spans="1:19" x14ac:dyDescent="0.35">
      <c r="A113" s="34" t="s">
        <v>2455</v>
      </c>
      <c r="B113" s="2">
        <v>2</v>
      </c>
      <c r="C113" t="s">
        <v>2446</v>
      </c>
      <c r="D113" t="s">
        <v>39</v>
      </c>
      <c r="E113" t="s">
        <v>2454</v>
      </c>
      <c r="F113" t="s">
        <v>2453</v>
      </c>
      <c r="G113" s="32">
        <v>119000</v>
      </c>
      <c r="H113" s="33">
        <v>0.125</v>
      </c>
      <c r="I113" s="32">
        <f t="shared" si="1"/>
        <v>104125</v>
      </c>
      <c r="J113" s="3">
        <v>1.5369999999999999</v>
      </c>
      <c r="K113" s="2">
        <v>10</v>
      </c>
      <c r="L113" t="s">
        <v>9</v>
      </c>
      <c r="M113" t="s">
        <v>10</v>
      </c>
      <c r="N113" t="s">
        <v>10</v>
      </c>
      <c r="O113" t="s">
        <v>10</v>
      </c>
      <c r="P113" t="s">
        <v>10</v>
      </c>
      <c r="R113" s="2" t="s">
        <v>140</v>
      </c>
      <c r="S113" s="31" t="s">
        <v>2452</v>
      </c>
    </row>
    <row r="114" spans="1:19" x14ac:dyDescent="0.35">
      <c r="A114" s="34" t="s">
        <v>2451</v>
      </c>
      <c r="B114" s="2">
        <v>2</v>
      </c>
      <c r="C114" t="s">
        <v>2446</v>
      </c>
      <c r="D114" t="s">
        <v>39</v>
      </c>
      <c r="E114" t="s">
        <v>2450</v>
      </c>
      <c r="F114" t="s">
        <v>2449</v>
      </c>
      <c r="G114" s="32">
        <v>224000</v>
      </c>
      <c r="H114" s="33">
        <v>0.125</v>
      </c>
      <c r="I114" s="32">
        <f t="shared" si="1"/>
        <v>196000</v>
      </c>
      <c r="J114" s="3">
        <v>2.5670000000000002</v>
      </c>
      <c r="K114" s="2">
        <v>10</v>
      </c>
      <c r="L114" t="s">
        <v>9</v>
      </c>
      <c r="M114" t="s">
        <v>10</v>
      </c>
      <c r="N114" t="s">
        <v>10</v>
      </c>
      <c r="O114" t="s">
        <v>10</v>
      </c>
      <c r="P114" t="s">
        <v>10</v>
      </c>
      <c r="R114" s="2" t="s">
        <v>130</v>
      </c>
      <c r="S114" s="31" t="s">
        <v>2448</v>
      </c>
    </row>
    <row r="115" spans="1:19" x14ac:dyDescent="0.35">
      <c r="A115" s="34" t="s">
        <v>2447</v>
      </c>
      <c r="B115" s="2">
        <v>2</v>
      </c>
      <c r="C115" t="s">
        <v>2446</v>
      </c>
      <c r="D115" t="s">
        <v>39</v>
      </c>
      <c r="E115" t="s">
        <v>2445</v>
      </c>
      <c r="F115" t="s">
        <v>2444</v>
      </c>
      <c r="G115" s="32">
        <v>144000</v>
      </c>
      <c r="H115" s="33">
        <v>0.125</v>
      </c>
      <c r="I115" s="32">
        <f t="shared" si="1"/>
        <v>126000</v>
      </c>
      <c r="J115" s="3">
        <v>1.649</v>
      </c>
      <c r="K115" s="2">
        <v>7</v>
      </c>
      <c r="L115" t="s">
        <v>9</v>
      </c>
      <c r="M115" t="s">
        <v>10</v>
      </c>
      <c r="N115" t="s">
        <v>10</v>
      </c>
      <c r="O115" t="s">
        <v>10</v>
      </c>
      <c r="P115" t="s">
        <v>10</v>
      </c>
      <c r="S115" s="31" t="s">
        <v>2443</v>
      </c>
    </row>
    <row r="116" spans="1:19" x14ac:dyDescent="0.35">
      <c r="A116" s="34" t="s">
        <v>2442</v>
      </c>
      <c r="B116" s="2">
        <v>1</v>
      </c>
      <c r="C116" t="s">
        <v>2429</v>
      </c>
      <c r="D116" t="s">
        <v>39</v>
      </c>
      <c r="E116" t="s">
        <v>2441</v>
      </c>
      <c r="F116" t="s">
        <v>2440</v>
      </c>
      <c r="G116" s="32">
        <v>205000</v>
      </c>
      <c r="H116" s="33">
        <v>0.17499999999999999</v>
      </c>
      <c r="I116" s="32">
        <f t="shared" si="1"/>
        <v>169125</v>
      </c>
      <c r="J116" s="3">
        <v>2.161</v>
      </c>
      <c r="K116" s="2">
        <v>10</v>
      </c>
      <c r="L116" t="s">
        <v>9</v>
      </c>
      <c r="M116" t="s">
        <v>10</v>
      </c>
      <c r="N116" t="s">
        <v>10</v>
      </c>
      <c r="O116" t="s">
        <v>10</v>
      </c>
      <c r="P116" t="s">
        <v>10</v>
      </c>
      <c r="R116" s="2" t="s">
        <v>187</v>
      </c>
      <c r="S116" s="31" t="s">
        <v>2439</v>
      </c>
    </row>
    <row r="117" spans="1:19" x14ac:dyDescent="0.35">
      <c r="A117" s="34" t="s">
        <v>2438</v>
      </c>
      <c r="B117" s="2">
        <v>1</v>
      </c>
      <c r="C117" t="s">
        <v>2429</v>
      </c>
      <c r="D117" t="s">
        <v>39</v>
      </c>
      <c r="E117" t="s">
        <v>2437</v>
      </c>
      <c r="F117" t="s">
        <v>2436</v>
      </c>
      <c r="G117" s="32">
        <v>104664</v>
      </c>
      <c r="H117" s="33">
        <v>0.17499999999999999</v>
      </c>
      <c r="I117" s="32">
        <f t="shared" si="1"/>
        <v>86347.8</v>
      </c>
      <c r="J117" s="3">
        <v>0.92300000000000004</v>
      </c>
      <c r="K117" s="2">
        <v>10</v>
      </c>
      <c r="L117" t="s">
        <v>9</v>
      </c>
      <c r="M117" t="s">
        <v>10</v>
      </c>
      <c r="N117" t="s">
        <v>10</v>
      </c>
      <c r="O117" t="s">
        <v>10</v>
      </c>
      <c r="P117" t="s">
        <v>10</v>
      </c>
      <c r="R117" s="2" t="s">
        <v>158</v>
      </c>
      <c r="S117" s="31" t="s">
        <v>2435</v>
      </c>
    </row>
    <row r="118" spans="1:19" x14ac:dyDescent="0.35">
      <c r="A118" s="34" t="s">
        <v>2434</v>
      </c>
      <c r="B118" s="2">
        <v>1</v>
      </c>
      <c r="C118" t="s">
        <v>2429</v>
      </c>
      <c r="D118" t="s">
        <v>39</v>
      </c>
      <c r="E118" t="s">
        <v>2433</v>
      </c>
      <c r="F118" t="s">
        <v>2432</v>
      </c>
      <c r="G118" s="32">
        <v>50000</v>
      </c>
      <c r="H118" s="33">
        <v>0.17499999999999999</v>
      </c>
      <c r="I118" s="32">
        <f t="shared" si="1"/>
        <v>41250</v>
      </c>
      <c r="J118" s="3">
        <v>0.46800000000000003</v>
      </c>
      <c r="K118" s="2">
        <v>9</v>
      </c>
      <c r="L118" t="s">
        <v>9</v>
      </c>
      <c r="M118" t="s">
        <v>10</v>
      </c>
      <c r="N118" t="s">
        <v>10</v>
      </c>
      <c r="O118" t="s">
        <v>10</v>
      </c>
      <c r="P118" t="s">
        <v>10</v>
      </c>
      <c r="S118" s="31" t="s">
        <v>2431</v>
      </c>
    </row>
    <row r="119" spans="1:19" x14ac:dyDescent="0.35">
      <c r="A119" s="34" t="s">
        <v>2430</v>
      </c>
      <c r="B119" s="2">
        <v>1</v>
      </c>
      <c r="C119" t="s">
        <v>2429</v>
      </c>
      <c r="D119" t="s">
        <v>39</v>
      </c>
      <c r="E119" t="s">
        <v>2428</v>
      </c>
      <c r="F119" t="s">
        <v>2427</v>
      </c>
      <c r="G119" s="32">
        <v>350000</v>
      </c>
      <c r="H119" s="33">
        <v>0.17499999999999999</v>
      </c>
      <c r="I119" s="32">
        <f t="shared" si="1"/>
        <v>288750</v>
      </c>
      <c r="J119" s="3">
        <v>3.51</v>
      </c>
      <c r="K119" s="2">
        <v>9</v>
      </c>
      <c r="L119" t="s">
        <v>9</v>
      </c>
      <c r="M119" t="s">
        <v>10</v>
      </c>
      <c r="N119" t="s">
        <v>9</v>
      </c>
      <c r="O119" t="s">
        <v>9</v>
      </c>
      <c r="P119" t="s">
        <v>9</v>
      </c>
      <c r="S119" s="31" t="s">
        <v>2426</v>
      </c>
    </row>
    <row r="120" spans="1:19" x14ac:dyDescent="0.35">
      <c r="A120" s="34" t="s">
        <v>2425</v>
      </c>
      <c r="B120" s="2">
        <v>6</v>
      </c>
      <c r="C120" t="s">
        <v>2420</v>
      </c>
      <c r="D120" t="s">
        <v>39</v>
      </c>
      <c r="E120" t="s">
        <v>2424</v>
      </c>
      <c r="F120" t="s">
        <v>2423</v>
      </c>
      <c r="G120" s="32">
        <v>180270</v>
      </c>
      <c r="H120" s="33">
        <v>0.2</v>
      </c>
      <c r="I120" s="32">
        <f t="shared" si="1"/>
        <v>144216</v>
      </c>
      <c r="J120" s="3">
        <v>2.2559999999999998</v>
      </c>
      <c r="K120" s="2">
        <v>10</v>
      </c>
      <c r="L120" t="s">
        <v>9</v>
      </c>
      <c r="M120" t="s">
        <v>10</v>
      </c>
      <c r="N120" t="s">
        <v>9</v>
      </c>
      <c r="O120" t="s">
        <v>10</v>
      </c>
      <c r="P120" t="s">
        <v>10</v>
      </c>
      <c r="R120" s="2" t="s">
        <v>145</v>
      </c>
      <c r="S120" s="31" t="s">
        <v>2422</v>
      </c>
    </row>
    <row r="121" spans="1:19" x14ac:dyDescent="0.35">
      <c r="A121" s="34" t="s">
        <v>2421</v>
      </c>
      <c r="B121" s="2">
        <v>6</v>
      </c>
      <c r="C121" t="s">
        <v>2420</v>
      </c>
      <c r="D121" t="s">
        <v>39</v>
      </c>
      <c r="E121" t="s">
        <v>2419</v>
      </c>
      <c r="F121" t="s">
        <v>2418</v>
      </c>
      <c r="G121" s="32">
        <v>270616</v>
      </c>
      <c r="H121" s="33">
        <v>0.2</v>
      </c>
      <c r="I121" s="32">
        <f t="shared" si="1"/>
        <v>216492.79999999999</v>
      </c>
      <c r="J121" s="3">
        <v>2.629</v>
      </c>
      <c r="K121" s="2">
        <v>9</v>
      </c>
      <c r="L121" t="s">
        <v>9</v>
      </c>
      <c r="M121" t="s">
        <v>10</v>
      </c>
      <c r="N121" t="s">
        <v>9</v>
      </c>
      <c r="O121" t="s">
        <v>10</v>
      </c>
      <c r="P121" t="s">
        <v>10</v>
      </c>
      <c r="S121" s="31" t="s">
        <v>2417</v>
      </c>
    </row>
    <row r="122" spans="1:19" x14ac:dyDescent="0.35">
      <c r="A122" s="34" t="s">
        <v>2416</v>
      </c>
      <c r="B122" s="2">
        <v>1</v>
      </c>
      <c r="C122" t="s">
        <v>2401</v>
      </c>
      <c r="D122" t="s">
        <v>39</v>
      </c>
      <c r="E122" t="s">
        <v>2415</v>
      </c>
      <c r="F122" t="s">
        <v>2414</v>
      </c>
      <c r="G122" s="32">
        <v>144452</v>
      </c>
      <c r="H122" s="33">
        <v>0.1</v>
      </c>
      <c r="I122" s="32">
        <f t="shared" si="1"/>
        <v>130006.8</v>
      </c>
      <c r="J122" s="3">
        <v>1.6439999999999999</v>
      </c>
      <c r="K122" s="2">
        <v>8</v>
      </c>
      <c r="L122" t="s">
        <v>9</v>
      </c>
      <c r="M122" t="s">
        <v>10</v>
      </c>
      <c r="N122" t="s">
        <v>10</v>
      </c>
      <c r="O122" t="s">
        <v>10</v>
      </c>
      <c r="P122" t="s">
        <v>10</v>
      </c>
      <c r="S122" s="31" t="s">
        <v>2413</v>
      </c>
    </row>
    <row r="123" spans="1:19" x14ac:dyDescent="0.35">
      <c r="A123" s="34" t="s">
        <v>2412</v>
      </c>
      <c r="B123" s="2">
        <v>1</v>
      </c>
      <c r="C123" t="s">
        <v>2401</v>
      </c>
      <c r="D123" t="s">
        <v>39</v>
      </c>
      <c r="E123" t="s">
        <v>2400</v>
      </c>
      <c r="F123" t="s">
        <v>2399</v>
      </c>
      <c r="G123" s="32">
        <v>274106</v>
      </c>
      <c r="H123" s="33">
        <v>0.1</v>
      </c>
      <c r="I123" s="32">
        <f t="shared" si="1"/>
        <v>246695.4</v>
      </c>
      <c r="J123" s="3">
        <v>3.1920000000000002</v>
      </c>
      <c r="K123" s="2">
        <v>6</v>
      </c>
      <c r="L123" t="s">
        <v>9</v>
      </c>
      <c r="M123" t="s">
        <v>10</v>
      </c>
      <c r="N123" t="s">
        <v>10</v>
      </c>
      <c r="O123" t="s">
        <v>10</v>
      </c>
      <c r="P123" t="s">
        <v>10</v>
      </c>
      <c r="S123" s="31" t="s">
        <v>2411</v>
      </c>
    </row>
    <row r="124" spans="1:19" x14ac:dyDescent="0.35">
      <c r="A124" s="34" t="s">
        <v>2410</v>
      </c>
      <c r="B124" s="2">
        <v>1</v>
      </c>
      <c r="C124" t="s">
        <v>2401</v>
      </c>
      <c r="D124" t="s">
        <v>39</v>
      </c>
      <c r="E124" t="s">
        <v>2409</v>
      </c>
      <c r="F124" t="s">
        <v>2408</v>
      </c>
      <c r="G124" s="32">
        <v>78302</v>
      </c>
      <c r="H124" s="33">
        <v>0.1</v>
      </c>
      <c r="I124" s="32">
        <f t="shared" si="1"/>
        <v>70471.8</v>
      </c>
      <c r="J124" s="3">
        <v>0.98</v>
      </c>
      <c r="K124" s="2">
        <v>6</v>
      </c>
      <c r="L124" t="s">
        <v>9</v>
      </c>
      <c r="M124" t="s">
        <v>10</v>
      </c>
      <c r="N124" t="s">
        <v>10</v>
      </c>
      <c r="O124" t="s">
        <v>10</v>
      </c>
      <c r="P124" t="s">
        <v>10</v>
      </c>
      <c r="S124" s="31" t="s">
        <v>2407</v>
      </c>
    </row>
    <row r="125" spans="1:19" x14ac:dyDescent="0.35">
      <c r="A125" s="34" t="s">
        <v>2406</v>
      </c>
      <c r="B125" s="2">
        <v>1</v>
      </c>
      <c r="C125" t="s">
        <v>2401</v>
      </c>
      <c r="D125" t="s">
        <v>39</v>
      </c>
      <c r="E125" t="s">
        <v>2405</v>
      </c>
      <c r="F125" t="s">
        <v>2404</v>
      </c>
      <c r="G125" s="32">
        <v>132398</v>
      </c>
      <c r="H125" s="33">
        <v>0.1</v>
      </c>
      <c r="I125" s="32">
        <f t="shared" si="1"/>
        <v>119158.2</v>
      </c>
      <c r="J125" s="3">
        <v>1.5580000000000001</v>
      </c>
      <c r="K125" s="2">
        <v>5</v>
      </c>
      <c r="L125" t="s">
        <v>9</v>
      </c>
      <c r="M125" t="s">
        <v>10</v>
      </c>
      <c r="N125" t="s">
        <v>10</v>
      </c>
      <c r="O125" t="s">
        <v>10</v>
      </c>
      <c r="P125" t="s">
        <v>10</v>
      </c>
      <c r="S125" s="31" t="s">
        <v>2403</v>
      </c>
    </row>
    <row r="126" spans="1:19" x14ac:dyDescent="0.35">
      <c r="A126" s="34" t="s">
        <v>2402</v>
      </c>
      <c r="B126" s="2">
        <v>1</v>
      </c>
      <c r="C126" t="s">
        <v>2401</v>
      </c>
      <c r="D126" t="s">
        <v>39</v>
      </c>
      <c r="E126" t="s">
        <v>2400</v>
      </c>
      <c r="F126" t="s">
        <v>2399</v>
      </c>
      <c r="G126" s="32">
        <v>48510</v>
      </c>
      <c r="H126" s="33">
        <v>0.1</v>
      </c>
      <c r="I126" s="32">
        <f t="shared" si="1"/>
        <v>43659</v>
      </c>
      <c r="J126" s="3">
        <v>0.6</v>
      </c>
      <c r="K126" s="2">
        <v>5</v>
      </c>
      <c r="L126" t="s">
        <v>9</v>
      </c>
      <c r="M126" t="s">
        <v>10</v>
      </c>
      <c r="N126" t="s">
        <v>10</v>
      </c>
      <c r="O126" t="s">
        <v>10</v>
      </c>
      <c r="P126" t="s">
        <v>10</v>
      </c>
      <c r="S126" s="31" t="s">
        <v>2398</v>
      </c>
    </row>
    <row r="127" spans="1:19" x14ac:dyDescent="0.35">
      <c r="A127" s="34" t="s">
        <v>2397</v>
      </c>
      <c r="B127" s="2">
        <v>6</v>
      </c>
      <c r="C127" t="s">
        <v>2370</v>
      </c>
      <c r="D127" t="s">
        <v>39</v>
      </c>
      <c r="E127" t="s">
        <v>2396</v>
      </c>
      <c r="F127" t="s">
        <v>2395</v>
      </c>
      <c r="G127" s="32">
        <v>7090.72</v>
      </c>
      <c r="H127" s="33">
        <v>0.15</v>
      </c>
      <c r="I127" s="32">
        <f t="shared" si="1"/>
        <v>6027.1120000000001</v>
      </c>
      <c r="J127" s="3">
        <v>6.0000000000000001E-3</v>
      </c>
      <c r="K127" s="2">
        <v>10</v>
      </c>
      <c r="L127" t="s">
        <v>9</v>
      </c>
      <c r="M127" t="s">
        <v>10</v>
      </c>
      <c r="N127" t="s">
        <v>9</v>
      </c>
      <c r="O127" t="s">
        <v>9</v>
      </c>
      <c r="P127" t="s">
        <v>9</v>
      </c>
      <c r="Q127" t="s">
        <v>2394</v>
      </c>
      <c r="R127" s="2" t="s">
        <v>2393</v>
      </c>
      <c r="S127" s="31" t="s">
        <v>2392</v>
      </c>
    </row>
    <row r="128" spans="1:19" x14ac:dyDescent="0.35">
      <c r="A128" s="34" t="s">
        <v>2391</v>
      </c>
      <c r="B128" s="2">
        <v>6</v>
      </c>
      <c r="C128" t="s">
        <v>2370</v>
      </c>
      <c r="D128" t="s">
        <v>39</v>
      </c>
      <c r="E128" t="s">
        <v>2390</v>
      </c>
      <c r="F128" t="s">
        <v>2389</v>
      </c>
      <c r="G128" s="32">
        <v>21778.16</v>
      </c>
      <c r="H128" s="33">
        <v>0.15</v>
      </c>
      <c r="I128" s="32">
        <f t="shared" si="1"/>
        <v>18511.436000000002</v>
      </c>
      <c r="J128" s="3">
        <v>0.373</v>
      </c>
      <c r="K128" s="2">
        <v>8</v>
      </c>
      <c r="L128" t="s">
        <v>9</v>
      </c>
      <c r="M128" t="s">
        <v>10</v>
      </c>
      <c r="N128" t="s">
        <v>9</v>
      </c>
      <c r="O128" t="s">
        <v>10</v>
      </c>
      <c r="P128" t="s">
        <v>10</v>
      </c>
      <c r="S128" s="31" t="s">
        <v>2388</v>
      </c>
    </row>
    <row r="129" spans="1:19" x14ac:dyDescent="0.35">
      <c r="A129" s="34" t="s">
        <v>2387</v>
      </c>
      <c r="B129" s="2">
        <v>6</v>
      </c>
      <c r="C129" t="s">
        <v>2370</v>
      </c>
      <c r="D129" t="s">
        <v>39</v>
      </c>
      <c r="E129" t="s">
        <v>2386</v>
      </c>
      <c r="F129" t="s">
        <v>2385</v>
      </c>
      <c r="G129" s="32">
        <v>120554.36</v>
      </c>
      <c r="H129" s="33">
        <v>0.15</v>
      </c>
      <c r="I129" s="32">
        <f t="shared" si="1"/>
        <v>102471.20600000001</v>
      </c>
      <c r="J129" s="3">
        <v>1.909</v>
      </c>
      <c r="K129" s="2">
        <v>7</v>
      </c>
      <c r="L129" t="s">
        <v>9</v>
      </c>
      <c r="M129" t="s">
        <v>10</v>
      </c>
      <c r="N129" t="s">
        <v>9</v>
      </c>
      <c r="O129" t="s">
        <v>10</v>
      </c>
      <c r="P129" t="s">
        <v>10</v>
      </c>
      <c r="S129" s="31" t="s">
        <v>2384</v>
      </c>
    </row>
    <row r="130" spans="1:19" x14ac:dyDescent="0.35">
      <c r="A130" s="34" t="s">
        <v>2383</v>
      </c>
      <c r="B130" s="2">
        <v>6</v>
      </c>
      <c r="C130" t="s">
        <v>2370</v>
      </c>
      <c r="D130" t="s">
        <v>39</v>
      </c>
      <c r="E130" t="s">
        <v>2382</v>
      </c>
      <c r="F130" t="s">
        <v>2381</v>
      </c>
      <c r="G130" s="32">
        <v>40017.199999999997</v>
      </c>
      <c r="H130" s="33">
        <v>0.15</v>
      </c>
      <c r="I130" s="32">
        <f t="shared" ref="I130:I193" si="2">SUM(G130-G130*H130)</f>
        <v>34014.619999999995</v>
      </c>
      <c r="J130" s="3">
        <v>0.82399999999999995</v>
      </c>
      <c r="K130" s="2">
        <v>7</v>
      </c>
      <c r="L130" t="s">
        <v>9</v>
      </c>
      <c r="M130" t="s">
        <v>10</v>
      </c>
      <c r="N130" t="s">
        <v>9</v>
      </c>
      <c r="O130" t="s">
        <v>10</v>
      </c>
      <c r="P130" t="s">
        <v>10</v>
      </c>
      <c r="S130" s="31" t="s">
        <v>2380</v>
      </c>
    </row>
    <row r="131" spans="1:19" x14ac:dyDescent="0.35">
      <c r="A131" s="34" t="s">
        <v>2379</v>
      </c>
      <c r="B131" s="2">
        <v>6</v>
      </c>
      <c r="C131" t="s">
        <v>2370</v>
      </c>
      <c r="D131" t="s">
        <v>39</v>
      </c>
      <c r="E131" t="s">
        <v>2378</v>
      </c>
      <c r="F131" t="s">
        <v>1758</v>
      </c>
      <c r="G131" s="32">
        <v>8181.6</v>
      </c>
      <c r="H131" s="33">
        <v>0.15</v>
      </c>
      <c r="I131" s="32">
        <f t="shared" si="2"/>
        <v>6954.3600000000006</v>
      </c>
      <c r="J131" s="3">
        <v>0.1</v>
      </c>
      <c r="K131" s="2">
        <v>6</v>
      </c>
      <c r="L131" t="s">
        <v>9</v>
      </c>
      <c r="M131" t="s">
        <v>10</v>
      </c>
      <c r="N131" t="s">
        <v>9</v>
      </c>
      <c r="O131" t="s">
        <v>9</v>
      </c>
      <c r="P131" t="s">
        <v>9</v>
      </c>
      <c r="Q131" t="s">
        <v>2373</v>
      </c>
      <c r="S131" s="31" t="s">
        <v>2377</v>
      </c>
    </row>
    <row r="132" spans="1:19" x14ac:dyDescent="0.35">
      <c r="A132" s="34" t="s">
        <v>2376</v>
      </c>
      <c r="B132" s="2">
        <v>6</v>
      </c>
      <c r="C132" t="s">
        <v>2370</v>
      </c>
      <c r="D132" t="s">
        <v>39</v>
      </c>
      <c r="E132" t="s">
        <v>2375</v>
      </c>
      <c r="F132" t="s">
        <v>2374</v>
      </c>
      <c r="G132" s="32">
        <v>3545.36</v>
      </c>
      <c r="H132" s="33">
        <v>0.15</v>
      </c>
      <c r="I132" s="32">
        <f t="shared" si="2"/>
        <v>3013.556</v>
      </c>
      <c r="J132" s="3">
        <v>0.1</v>
      </c>
      <c r="K132" s="2">
        <v>1</v>
      </c>
      <c r="L132" t="s">
        <v>9</v>
      </c>
      <c r="M132" t="s">
        <v>10</v>
      </c>
      <c r="N132" t="s">
        <v>9</v>
      </c>
      <c r="O132" t="s">
        <v>9</v>
      </c>
      <c r="P132" t="s">
        <v>9</v>
      </c>
      <c r="Q132" t="s">
        <v>2373</v>
      </c>
      <c r="S132" s="31" t="s">
        <v>2372</v>
      </c>
    </row>
    <row r="133" spans="1:19" x14ac:dyDescent="0.35">
      <c r="A133" s="34" t="s">
        <v>2371</v>
      </c>
      <c r="B133" s="2">
        <v>6</v>
      </c>
      <c r="C133" t="s">
        <v>2370</v>
      </c>
      <c r="D133" t="s">
        <v>39</v>
      </c>
      <c r="E133" t="s">
        <v>2369</v>
      </c>
      <c r="F133" t="s">
        <v>2368</v>
      </c>
      <c r="G133" s="32">
        <v>38400</v>
      </c>
      <c r="H133" s="33">
        <v>0.15</v>
      </c>
      <c r="I133" s="32">
        <f t="shared" si="2"/>
        <v>32640</v>
      </c>
      <c r="J133" s="3">
        <v>0.88900000000000001</v>
      </c>
      <c r="K133" s="2">
        <v>1</v>
      </c>
      <c r="L133" t="s">
        <v>9</v>
      </c>
      <c r="M133" t="s">
        <v>10</v>
      </c>
      <c r="N133" t="s">
        <v>9</v>
      </c>
      <c r="O133" t="s">
        <v>9</v>
      </c>
      <c r="P133" t="s">
        <v>9</v>
      </c>
      <c r="Q133" t="s">
        <v>2367</v>
      </c>
      <c r="S133" s="31" t="s">
        <v>2366</v>
      </c>
    </row>
    <row r="134" spans="1:19" x14ac:dyDescent="0.35">
      <c r="A134" s="34" t="s">
        <v>2365</v>
      </c>
      <c r="B134" s="2">
        <v>9</v>
      </c>
      <c r="C134" t="s">
        <v>2352</v>
      </c>
      <c r="D134" t="s">
        <v>39</v>
      </c>
      <c r="E134" t="s">
        <v>2364</v>
      </c>
      <c r="F134" t="s">
        <v>2363</v>
      </c>
      <c r="G134" s="32">
        <v>87961.44</v>
      </c>
      <c r="H134" s="33">
        <v>0.15</v>
      </c>
      <c r="I134" s="32">
        <f t="shared" si="2"/>
        <v>74767.224000000002</v>
      </c>
      <c r="J134" s="3">
        <v>1.085</v>
      </c>
      <c r="K134" s="2">
        <v>10</v>
      </c>
      <c r="L134" t="s">
        <v>9</v>
      </c>
      <c r="M134" t="s">
        <v>10</v>
      </c>
      <c r="N134" t="s">
        <v>9</v>
      </c>
      <c r="O134" t="s">
        <v>10</v>
      </c>
      <c r="P134" t="s">
        <v>10</v>
      </c>
      <c r="R134" s="2" t="s">
        <v>145</v>
      </c>
      <c r="S134" s="31" t="s">
        <v>2362</v>
      </c>
    </row>
    <row r="135" spans="1:19" x14ac:dyDescent="0.35">
      <c r="A135" s="34" t="s">
        <v>2361</v>
      </c>
      <c r="B135" s="2">
        <v>9</v>
      </c>
      <c r="C135" t="s">
        <v>2352</v>
      </c>
      <c r="D135" t="s">
        <v>39</v>
      </c>
      <c r="E135" t="s">
        <v>2360</v>
      </c>
      <c r="F135" t="s">
        <v>2359</v>
      </c>
      <c r="G135" s="32">
        <v>192415.65</v>
      </c>
      <c r="H135" s="33">
        <v>0.15</v>
      </c>
      <c r="I135" s="32">
        <f t="shared" si="2"/>
        <v>163553.30249999999</v>
      </c>
      <c r="J135" s="3">
        <v>1.7809999999999999</v>
      </c>
      <c r="K135" s="2">
        <v>10</v>
      </c>
      <c r="L135" t="s">
        <v>9</v>
      </c>
      <c r="M135" t="s">
        <v>10</v>
      </c>
      <c r="N135" t="s">
        <v>10</v>
      </c>
      <c r="O135" t="s">
        <v>10</v>
      </c>
      <c r="P135" t="s">
        <v>10</v>
      </c>
      <c r="R135" s="2" t="s">
        <v>187</v>
      </c>
      <c r="S135" s="31" t="s">
        <v>2358</v>
      </c>
    </row>
    <row r="136" spans="1:19" x14ac:dyDescent="0.35">
      <c r="A136" s="34" t="s">
        <v>2357</v>
      </c>
      <c r="B136" s="2">
        <v>9</v>
      </c>
      <c r="C136" t="s">
        <v>2352</v>
      </c>
      <c r="D136" t="s">
        <v>39</v>
      </c>
      <c r="E136" t="s">
        <v>2356</v>
      </c>
      <c r="F136" t="s">
        <v>2355</v>
      </c>
      <c r="G136" s="32">
        <v>145828.79999999999</v>
      </c>
      <c r="H136" s="33">
        <v>0.15</v>
      </c>
      <c r="I136" s="32">
        <f t="shared" si="2"/>
        <v>123954.48</v>
      </c>
      <c r="J136" s="3">
        <v>1.35</v>
      </c>
      <c r="K136" s="2">
        <v>10</v>
      </c>
      <c r="L136" t="s">
        <v>9</v>
      </c>
      <c r="M136" t="s">
        <v>10</v>
      </c>
      <c r="N136" t="s">
        <v>10</v>
      </c>
      <c r="O136" t="s">
        <v>10</v>
      </c>
      <c r="P136" t="s">
        <v>10</v>
      </c>
      <c r="R136" s="2" t="s">
        <v>163</v>
      </c>
      <c r="S136" s="31" t="s">
        <v>2354</v>
      </c>
    </row>
    <row r="137" spans="1:19" x14ac:dyDescent="0.35">
      <c r="A137" s="34" t="s">
        <v>2353</v>
      </c>
      <c r="B137" s="2">
        <v>9</v>
      </c>
      <c r="C137" t="s">
        <v>2352</v>
      </c>
      <c r="D137" t="s">
        <v>39</v>
      </c>
      <c r="E137" t="s">
        <v>2351</v>
      </c>
      <c r="F137" t="s">
        <v>2350</v>
      </c>
      <c r="G137" s="32">
        <v>251227.5</v>
      </c>
      <c r="H137" s="33">
        <v>0.15</v>
      </c>
      <c r="I137" s="32">
        <f t="shared" si="2"/>
        <v>213543.375</v>
      </c>
      <c r="J137" s="3">
        <v>2.1930000000000001</v>
      </c>
      <c r="K137" s="2">
        <v>9</v>
      </c>
      <c r="L137" t="s">
        <v>9</v>
      </c>
      <c r="M137" t="s">
        <v>10</v>
      </c>
      <c r="N137" t="s">
        <v>10</v>
      </c>
      <c r="O137" t="s">
        <v>10</v>
      </c>
      <c r="P137" t="s">
        <v>10</v>
      </c>
      <c r="R137" s="2" t="s">
        <v>158</v>
      </c>
      <c r="S137" s="31" t="s">
        <v>2349</v>
      </c>
    </row>
    <row r="138" spans="1:19" x14ac:dyDescent="0.35">
      <c r="A138" s="34" t="s">
        <v>2348</v>
      </c>
      <c r="B138" s="2">
        <v>8</v>
      </c>
      <c r="C138" t="s">
        <v>2303</v>
      </c>
      <c r="D138" t="s">
        <v>39</v>
      </c>
      <c r="E138" t="s">
        <v>2347</v>
      </c>
      <c r="F138" t="s">
        <v>2346</v>
      </c>
      <c r="G138" s="32">
        <v>220000</v>
      </c>
      <c r="H138" s="33">
        <v>0.125</v>
      </c>
      <c r="I138" s="32">
        <f t="shared" si="2"/>
        <v>192500</v>
      </c>
      <c r="J138" s="3">
        <v>2.0110000000000001</v>
      </c>
      <c r="K138" s="2">
        <v>10</v>
      </c>
      <c r="L138" t="s">
        <v>9</v>
      </c>
      <c r="M138" t="s">
        <v>10</v>
      </c>
      <c r="N138" t="s">
        <v>9</v>
      </c>
      <c r="O138" t="s">
        <v>10</v>
      </c>
      <c r="P138" t="s">
        <v>10</v>
      </c>
      <c r="R138" s="2" t="s">
        <v>145</v>
      </c>
      <c r="S138" s="31" t="s">
        <v>2345</v>
      </c>
    </row>
    <row r="139" spans="1:19" x14ac:dyDescent="0.35">
      <c r="A139" s="34" t="s">
        <v>2344</v>
      </c>
      <c r="B139" s="2">
        <v>8</v>
      </c>
      <c r="C139" t="s">
        <v>2303</v>
      </c>
      <c r="D139" t="s">
        <v>39</v>
      </c>
      <c r="E139" t="s">
        <v>2343</v>
      </c>
      <c r="F139" t="s">
        <v>2342</v>
      </c>
      <c r="G139" s="32">
        <v>20000</v>
      </c>
      <c r="H139" s="33">
        <v>0.125</v>
      </c>
      <c r="I139" s="32">
        <f t="shared" si="2"/>
        <v>17500</v>
      </c>
      <c r="J139" s="3">
        <v>0.27100000000000002</v>
      </c>
      <c r="K139" s="2">
        <v>10</v>
      </c>
      <c r="L139" t="s">
        <v>9</v>
      </c>
      <c r="M139" t="s">
        <v>10</v>
      </c>
      <c r="N139" t="s">
        <v>9</v>
      </c>
      <c r="O139" t="s">
        <v>10</v>
      </c>
      <c r="P139" t="s">
        <v>10</v>
      </c>
      <c r="R139" s="2" t="s">
        <v>150</v>
      </c>
      <c r="S139" s="31" t="s">
        <v>2341</v>
      </c>
    </row>
    <row r="140" spans="1:19" x14ac:dyDescent="0.35">
      <c r="A140" s="34" t="s">
        <v>2340</v>
      </c>
      <c r="B140" s="2">
        <v>8</v>
      </c>
      <c r="C140" t="s">
        <v>2303</v>
      </c>
      <c r="D140" t="s">
        <v>39</v>
      </c>
      <c r="E140" t="s">
        <v>2339</v>
      </c>
      <c r="F140" t="s">
        <v>2338</v>
      </c>
      <c r="G140" s="32">
        <v>80000</v>
      </c>
      <c r="H140" s="33">
        <v>0.125</v>
      </c>
      <c r="I140" s="32">
        <f t="shared" si="2"/>
        <v>70000</v>
      </c>
      <c r="J140" s="3">
        <v>3.238</v>
      </c>
      <c r="K140" s="2">
        <v>10</v>
      </c>
      <c r="L140" t="s">
        <v>9</v>
      </c>
      <c r="M140" t="s">
        <v>10</v>
      </c>
      <c r="N140" t="s">
        <v>9</v>
      </c>
      <c r="O140" t="s">
        <v>10</v>
      </c>
      <c r="P140" t="s">
        <v>10</v>
      </c>
      <c r="R140" s="2" t="s">
        <v>187</v>
      </c>
      <c r="S140" s="31" t="s">
        <v>2337</v>
      </c>
    </row>
    <row r="141" spans="1:19" x14ac:dyDescent="0.35">
      <c r="A141" s="34" t="s">
        <v>2336</v>
      </c>
      <c r="B141" s="2">
        <v>8</v>
      </c>
      <c r="C141" t="s">
        <v>2303</v>
      </c>
      <c r="D141" t="s">
        <v>39</v>
      </c>
      <c r="E141" t="s">
        <v>2335</v>
      </c>
      <c r="F141" t="s">
        <v>2334</v>
      </c>
      <c r="G141" s="32">
        <v>35000</v>
      </c>
      <c r="H141" s="33">
        <v>0.125</v>
      </c>
      <c r="I141" s="32">
        <f t="shared" si="2"/>
        <v>30625</v>
      </c>
      <c r="J141" s="3">
        <v>0.219</v>
      </c>
      <c r="K141" s="2">
        <v>10</v>
      </c>
      <c r="L141" t="s">
        <v>9</v>
      </c>
      <c r="M141" t="s">
        <v>10</v>
      </c>
      <c r="N141" t="s">
        <v>9</v>
      </c>
      <c r="O141" t="s">
        <v>10</v>
      </c>
      <c r="P141" t="s">
        <v>10</v>
      </c>
      <c r="R141" s="2" t="s">
        <v>187</v>
      </c>
      <c r="S141" s="31" t="s">
        <v>2333</v>
      </c>
    </row>
    <row r="142" spans="1:19" x14ac:dyDescent="0.35">
      <c r="A142" s="34" t="s">
        <v>2332</v>
      </c>
      <c r="B142" s="2">
        <v>8</v>
      </c>
      <c r="C142" t="s">
        <v>2303</v>
      </c>
      <c r="D142" t="s">
        <v>39</v>
      </c>
      <c r="E142" t="s">
        <v>2331</v>
      </c>
      <c r="F142" t="s">
        <v>2330</v>
      </c>
      <c r="G142" s="32">
        <v>90000</v>
      </c>
      <c r="H142" s="33">
        <v>0.125</v>
      </c>
      <c r="I142" s="32">
        <f t="shared" si="2"/>
        <v>78750</v>
      </c>
      <c r="J142" s="3">
        <v>1.012</v>
      </c>
      <c r="K142" s="2">
        <v>10</v>
      </c>
      <c r="L142" t="s">
        <v>9</v>
      </c>
      <c r="M142" t="s">
        <v>10</v>
      </c>
      <c r="N142" t="s">
        <v>9</v>
      </c>
      <c r="O142" t="s">
        <v>10</v>
      </c>
      <c r="P142" t="s">
        <v>10</v>
      </c>
      <c r="R142" s="2" t="s">
        <v>135</v>
      </c>
      <c r="S142" s="31" t="s">
        <v>2329</v>
      </c>
    </row>
    <row r="143" spans="1:19" x14ac:dyDescent="0.35">
      <c r="A143" s="34" t="s">
        <v>2328</v>
      </c>
      <c r="B143" s="2">
        <v>8</v>
      </c>
      <c r="C143" t="s">
        <v>2303</v>
      </c>
      <c r="D143" t="s">
        <v>39</v>
      </c>
      <c r="E143" t="s">
        <v>2327</v>
      </c>
      <c r="F143" t="s">
        <v>2326</v>
      </c>
      <c r="G143" s="32">
        <v>300000</v>
      </c>
      <c r="H143" s="33">
        <v>0.125</v>
      </c>
      <c r="I143" s="32">
        <f t="shared" si="2"/>
        <v>262500</v>
      </c>
      <c r="J143" s="3">
        <v>2.14</v>
      </c>
      <c r="K143" s="2">
        <v>10</v>
      </c>
      <c r="L143" t="s">
        <v>9</v>
      </c>
      <c r="M143" t="s">
        <v>10</v>
      </c>
      <c r="N143" t="s">
        <v>9</v>
      </c>
      <c r="O143" t="s">
        <v>10</v>
      </c>
      <c r="P143" t="s">
        <v>10</v>
      </c>
      <c r="R143" s="2" t="s">
        <v>140</v>
      </c>
      <c r="S143" s="31" t="s">
        <v>2325</v>
      </c>
    </row>
    <row r="144" spans="1:19" ht="29" x14ac:dyDescent="0.35">
      <c r="A144" s="34" t="s">
        <v>2324</v>
      </c>
      <c r="B144" s="2">
        <v>8</v>
      </c>
      <c r="C144" t="s">
        <v>2303</v>
      </c>
      <c r="D144" t="s">
        <v>39</v>
      </c>
      <c r="E144" t="s">
        <v>2323</v>
      </c>
      <c r="F144" t="s">
        <v>2322</v>
      </c>
      <c r="G144" s="32">
        <v>125000</v>
      </c>
      <c r="H144" s="33">
        <v>0.125</v>
      </c>
      <c r="I144" s="32">
        <f t="shared" si="2"/>
        <v>109375</v>
      </c>
      <c r="J144" s="3">
        <v>1.7470000000000001</v>
      </c>
      <c r="K144" s="2">
        <v>10</v>
      </c>
      <c r="L144" t="s">
        <v>9</v>
      </c>
      <c r="M144" t="s">
        <v>10</v>
      </c>
      <c r="N144" t="s">
        <v>9</v>
      </c>
      <c r="O144" t="s">
        <v>10</v>
      </c>
      <c r="P144" t="s">
        <v>10</v>
      </c>
      <c r="R144" s="2" t="s">
        <v>130</v>
      </c>
      <c r="S144" s="31" t="s">
        <v>2321</v>
      </c>
    </row>
    <row r="145" spans="1:19" x14ac:dyDescent="0.35">
      <c r="A145" s="34" t="s">
        <v>2320</v>
      </c>
      <c r="B145" s="2">
        <v>8</v>
      </c>
      <c r="C145" t="s">
        <v>2303</v>
      </c>
      <c r="D145" t="s">
        <v>39</v>
      </c>
      <c r="E145" t="s">
        <v>2319</v>
      </c>
      <c r="F145" t="s">
        <v>2318</v>
      </c>
      <c r="G145" s="32">
        <v>60000</v>
      </c>
      <c r="H145" s="33">
        <v>0.125</v>
      </c>
      <c r="I145" s="32">
        <f t="shared" si="2"/>
        <v>52500</v>
      </c>
      <c r="J145" s="3">
        <v>0.747</v>
      </c>
      <c r="K145" s="2">
        <v>9</v>
      </c>
      <c r="L145" t="s">
        <v>9</v>
      </c>
      <c r="M145" t="s">
        <v>10</v>
      </c>
      <c r="N145" t="s">
        <v>9</v>
      </c>
      <c r="O145" t="s">
        <v>10</v>
      </c>
      <c r="P145" t="s">
        <v>10</v>
      </c>
      <c r="R145" s="2" t="s">
        <v>250</v>
      </c>
      <c r="S145" s="31" t="s">
        <v>2317</v>
      </c>
    </row>
    <row r="146" spans="1:19" ht="27" customHeight="1" x14ac:dyDescent="0.35">
      <c r="A146" s="34" t="s">
        <v>2316</v>
      </c>
      <c r="B146" s="2">
        <v>8</v>
      </c>
      <c r="C146" t="s">
        <v>2303</v>
      </c>
      <c r="D146" t="s">
        <v>39</v>
      </c>
      <c r="E146" t="s">
        <v>2315</v>
      </c>
      <c r="F146" t="s">
        <v>2314</v>
      </c>
      <c r="G146" s="32">
        <v>120000</v>
      </c>
      <c r="H146" s="33">
        <v>0.125</v>
      </c>
      <c r="I146" s="32">
        <f t="shared" si="2"/>
        <v>105000</v>
      </c>
      <c r="J146" s="3">
        <v>1.4850000000000001</v>
      </c>
      <c r="K146" s="2">
        <v>9</v>
      </c>
      <c r="L146" t="s">
        <v>9</v>
      </c>
      <c r="M146" t="s">
        <v>10</v>
      </c>
      <c r="N146" t="s">
        <v>9</v>
      </c>
      <c r="O146" t="s">
        <v>10</v>
      </c>
      <c r="P146" t="s">
        <v>10</v>
      </c>
      <c r="R146" s="2" t="s">
        <v>408</v>
      </c>
      <c r="S146" s="31" t="s">
        <v>2313</v>
      </c>
    </row>
    <row r="147" spans="1:19" x14ac:dyDescent="0.35">
      <c r="A147" s="34" t="s">
        <v>2312</v>
      </c>
      <c r="B147" s="2">
        <v>8</v>
      </c>
      <c r="C147" t="s">
        <v>2303</v>
      </c>
      <c r="D147" t="s">
        <v>39</v>
      </c>
      <c r="E147" t="s">
        <v>2311</v>
      </c>
      <c r="F147" t="s">
        <v>2310</v>
      </c>
      <c r="G147" s="32">
        <v>200000</v>
      </c>
      <c r="H147" s="33">
        <v>0.125</v>
      </c>
      <c r="I147" s="32">
        <f t="shared" si="2"/>
        <v>175000</v>
      </c>
      <c r="J147" s="3">
        <v>1.7190000000000001</v>
      </c>
      <c r="K147" s="2">
        <v>9</v>
      </c>
      <c r="L147" t="s">
        <v>9</v>
      </c>
      <c r="M147" t="s">
        <v>10</v>
      </c>
      <c r="N147" t="s">
        <v>9</v>
      </c>
      <c r="O147" t="s">
        <v>10</v>
      </c>
      <c r="P147" t="s">
        <v>10</v>
      </c>
      <c r="R147" s="2" t="s">
        <v>158</v>
      </c>
      <c r="S147" s="31" t="s">
        <v>2309</v>
      </c>
    </row>
    <row r="148" spans="1:19" x14ac:dyDescent="0.35">
      <c r="A148" s="34" t="s">
        <v>2308</v>
      </c>
      <c r="B148" s="2">
        <v>8</v>
      </c>
      <c r="C148" t="s">
        <v>2303</v>
      </c>
      <c r="D148" t="s">
        <v>39</v>
      </c>
      <c r="E148" t="s">
        <v>2307</v>
      </c>
      <c r="F148" t="s">
        <v>2306</v>
      </c>
      <c r="G148" s="32">
        <v>20000</v>
      </c>
      <c r="H148" s="33">
        <v>0.125</v>
      </c>
      <c r="I148" s="32">
        <f t="shared" si="2"/>
        <v>17500</v>
      </c>
      <c r="J148" s="3">
        <v>0.218</v>
      </c>
      <c r="K148" s="2">
        <v>9</v>
      </c>
      <c r="L148" t="s">
        <v>9</v>
      </c>
      <c r="M148" t="s">
        <v>10</v>
      </c>
      <c r="N148" t="s">
        <v>9</v>
      </c>
      <c r="O148" t="s">
        <v>10</v>
      </c>
      <c r="P148" t="s">
        <v>10</v>
      </c>
      <c r="R148" s="2" t="s">
        <v>155</v>
      </c>
      <c r="S148" s="31" t="s">
        <v>2305</v>
      </c>
    </row>
    <row r="149" spans="1:19" x14ac:dyDescent="0.35">
      <c r="A149" s="34" t="s">
        <v>2304</v>
      </c>
      <c r="B149" s="2">
        <v>8</v>
      </c>
      <c r="C149" t="s">
        <v>2303</v>
      </c>
      <c r="D149" t="s">
        <v>39</v>
      </c>
      <c r="E149" t="s">
        <v>2302</v>
      </c>
      <c r="F149" t="s">
        <v>2301</v>
      </c>
      <c r="G149" s="32">
        <v>275000</v>
      </c>
      <c r="H149" s="33">
        <v>0.125</v>
      </c>
      <c r="I149" s="32">
        <f t="shared" si="2"/>
        <v>240625</v>
      </c>
      <c r="J149" s="3">
        <v>3.59</v>
      </c>
      <c r="K149" s="2">
        <v>9</v>
      </c>
      <c r="L149" t="s">
        <v>9</v>
      </c>
      <c r="M149" t="s">
        <v>10</v>
      </c>
      <c r="N149" t="s">
        <v>9</v>
      </c>
      <c r="O149" t="s">
        <v>10</v>
      </c>
      <c r="P149" t="s">
        <v>10</v>
      </c>
      <c r="R149" s="2" t="s">
        <v>168</v>
      </c>
      <c r="S149" s="31" t="s">
        <v>2300</v>
      </c>
    </row>
    <row r="150" spans="1:19" x14ac:dyDescent="0.35">
      <c r="A150" s="34" t="s">
        <v>2299</v>
      </c>
      <c r="B150" s="2">
        <v>2</v>
      </c>
      <c r="C150" t="s">
        <v>2298</v>
      </c>
      <c r="D150" t="s">
        <v>39</v>
      </c>
      <c r="E150" t="s">
        <v>2297</v>
      </c>
      <c r="F150" s="32" t="s">
        <v>1324</v>
      </c>
      <c r="G150" s="50">
        <v>500000</v>
      </c>
      <c r="H150" s="51">
        <v>0.15</v>
      </c>
      <c r="I150" s="46">
        <v>425000</v>
      </c>
      <c r="J150" s="52">
        <v>5.7530000000000001</v>
      </c>
      <c r="K150" s="2">
        <v>9</v>
      </c>
      <c r="L150" t="s">
        <v>9</v>
      </c>
      <c r="M150" t="s">
        <v>10</v>
      </c>
      <c r="N150" t="s">
        <v>10</v>
      </c>
      <c r="O150" t="s">
        <v>10</v>
      </c>
      <c r="P150" t="s">
        <v>10</v>
      </c>
      <c r="Q150" s="2"/>
      <c r="R150" s="53"/>
      <c r="S150" s="54" t="s">
        <v>4983</v>
      </c>
    </row>
    <row r="151" spans="1:19" x14ac:dyDescent="0.35">
      <c r="A151" s="34" t="s">
        <v>2296</v>
      </c>
      <c r="B151" s="2">
        <v>7</v>
      </c>
      <c r="C151" t="s">
        <v>2267</v>
      </c>
      <c r="D151" t="s">
        <v>39</v>
      </c>
      <c r="E151" t="s">
        <v>2295</v>
      </c>
      <c r="F151" t="s">
        <v>2294</v>
      </c>
      <c r="G151" s="32">
        <v>60000</v>
      </c>
      <c r="H151" s="33">
        <v>0.17499999999999999</v>
      </c>
      <c r="I151" s="32">
        <f t="shared" si="2"/>
        <v>49500</v>
      </c>
      <c r="J151" s="3">
        <v>0.58799999999999997</v>
      </c>
      <c r="K151" s="2">
        <v>10</v>
      </c>
      <c r="L151" t="s">
        <v>9</v>
      </c>
      <c r="M151" t="s">
        <v>10</v>
      </c>
      <c r="N151" t="s">
        <v>10</v>
      </c>
      <c r="O151" t="s">
        <v>10</v>
      </c>
      <c r="P151" t="s">
        <v>10</v>
      </c>
      <c r="R151" s="2" t="s">
        <v>158</v>
      </c>
      <c r="S151" s="31" t="s">
        <v>2293</v>
      </c>
    </row>
    <row r="152" spans="1:19" x14ac:dyDescent="0.35">
      <c r="A152" s="34" t="s">
        <v>2292</v>
      </c>
      <c r="B152" s="2">
        <v>7</v>
      </c>
      <c r="C152" t="s">
        <v>2267</v>
      </c>
      <c r="D152" t="s">
        <v>39</v>
      </c>
      <c r="E152" t="s">
        <v>2291</v>
      </c>
      <c r="F152" t="s">
        <v>2290</v>
      </c>
      <c r="G152" s="32">
        <v>120000</v>
      </c>
      <c r="H152" s="33">
        <v>0.17499999999999999</v>
      </c>
      <c r="I152" s="32">
        <f t="shared" si="2"/>
        <v>99000</v>
      </c>
      <c r="J152" s="3">
        <v>0.98</v>
      </c>
      <c r="K152" s="2">
        <v>10</v>
      </c>
      <c r="L152" t="s">
        <v>9</v>
      </c>
      <c r="M152" t="s">
        <v>10</v>
      </c>
      <c r="N152" t="s">
        <v>10</v>
      </c>
      <c r="O152" t="s">
        <v>10</v>
      </c>
      <c r="P152" t="s">
        <v>10</v>
      </c>
      <c r="R152" s="2" t="s">
        <v>163</v>
      </c>
      <c r="S152" s="31" t="s">
        <v>2289</v>
      </c>
    </row>
    <row r="153" spans="1:19" x14ac:dyDescent="0.35">
      <c r="A153" s="34" t="s">
        <v>2288</v>
      </c>
      <c r="B153" s="2">
        <v>7</v>
      </c>
      <c r="C153" t="s">
        <v>2267</v>
      </c>
      <c r="D153" t="s">
        <v>39</v>
      </c>
      <c r="E153" t="s">
        <v>2287</v>
      </c>
      <c r="F153" t="s">
        <v>2286</v>
      </c>
      <c r="G153" s="32">
        <v>360000</v>
      </c>
      <c r="H153" s="33">
        <v>0.17499999999999999</v>
      </c>
      <c r="I153" s="32">
        <f t="shared" si="2"/>
        <v>297000</v>
      </c>
      <c r="J153" s="3">
        <v>3.11</v>
      </c>
      <c r="K153" s="2">
        <v>10</v>
      </c>
      <c r="L153" t="s">
        <v>9</v>
      </c>
      <c r="M153" t="s">
        <v>10</v>
      </c>
      <c r="N153" t="s">
        <v>10</v>
      </c>
      <c r="O153" t="s">
        <v>10</v>
      </c>
      <c r="P153" t="s">
        <v>10</v>
      </c>
      <c r="R153" s="2" t="s">
        <v>187</v>
      </c>
      <c r="S153" s="31" t="s">
        <v>2285</v>
      </c>
    </row>
    <row r="154" spans="1:19" x14ac:dyDescent="0.35">
      <c r="A154" s="34" t="s">
        <v>2284</v>
      </c>
      <c r="B154" s="2">
        <v>7</v>
      </c>
      <c r="C154" t="s">
        <v>2267</v>
      </c>
      <c r="D154" t="s">
        <v>39</v>
      </c>
      <c r="E154" t="s">
        <v>2283</v>
      </c>
      <c r="F154" t="s">
        <v>2282</v>
      </c>
      <c r="G154" s="32">
        <v>460000</v>
      </c>
      <c r="H154" s="33">
        <v>0.17499999999999999</v>
      </c>
      <c r="I154" s="32">
        <f t="shared" si="2"/>
        <v>379500</v>
      </c>
      <c r="J154" s="3">
        <v>3.86</v>
      </c>
      <c r="K154" s="2">
        <v>10</v>
      </c>
      <c r="L154" t="s">
        <v>9</v>
      </c>
      <c r="M154" t="s">
        <v>10</v>
      </c>
      <c r="N154" t="s">
        <v>10</v>
      </c>
      <c r="O154" t="s">
        <v>10</v>
      </c>
      <c r="P154" t="s">
        <v>10</v>
      </c>
      <c r="R154" s="2" t="s">
        <v>145</v>
      </c>
      <c r="S154" s="31" t="s">
        <v>2281</v>
      </c>
    </row>
    <row r="155" spans="1:19" x14ac:dyDescent="0.35">
      <c r="A155" s="34" t="s">
        <v>2280</v>
      </c>
      <c r="B155" s="2">
        <v>7</v>
      </c>
      <c r="C155" t="s">
        <v>2267</v>
      </c>
      <c r="D155" t="s">
        <v>39</v>
      </c>
      <c r="E155" t="s">
        <v>2279</v>
      </c>
      <c r="F155" t="s">
        <v>2278</v>
      </c>
      <c r="G155" s="32">
        <v>100000</v>
      </c>
      <c r="H155" s="33">
        <v>0.17499999999999999</v>
      </c>
      <c r="I155" s="32">
        <f t="shared" si="2"/>
        <v>82500</v>
      </c>
      <c r="J155" s="3">
        <v>0.68700000000000006</v>
      </c>
      <c r="K155" s="2">
        <v>9</v>
      </c>
      <c r="L155" t="s">
        <v>9</v>
      </c>
      <c r="M155" t="s">
        <v>10</v>
      </c>
      <c r="N155" t="s">
        <v>10</v>
      </c>
      <c r="O155" t="s">
        <v>10</v>
      </c>
      <c r="P155" t="s">
        <v>10</v>
      </c>
      <c r="S155" s="31" t="s">
        <v>2277</v>
      </c>
    </row>
    <row r="156" spans="1:19" x14ac:dyDescent="0.35">
      <c r="A156" s="34" t="s">
        <v>2276</v>
      </c>
      <c r="B156" s="2">
        <v>7</v>
      </c>
      <c r="C156" t="s">
        <v>2267</v>
      </c>
      <c r="D156" t="s">
        <v>39</v>
      </c>
      <c r="E156" t="s">
        <v>2275</v>
      </c>
      <c r="F156" t="s">
        <v>2274</v>
      </c>
      <c r="G156" s="32">
        <v>270000</v>
      </c>
      <c r="H156" s="33">
        <v>0.17499999999999999</v>
      </c>
      <c r="I156" s="32">
        <f t="shared" si="2"/>
        <v>222750</v>
      </c>
      <c r="J156" s="3">
        <v>2.5</v>
      </c>
      <c r="K156" s="2">
        <v>9</v>
      </c>
      <c r="L156" t="s">
        <v>9</v>
      </c>
      <c r="M156" t="s">
        <v>10</v>
      </c>
      <c r="N156" t="s">
        <v>10</v>
      </c>
      <c r="O156" t="s">
        <v>10</v>
      </c>
      <c r="P156" t="s">
        <v>10</v>
      </c>
      <c r="S156" s="31" t="s">
        <v>2273</v>
      </c>
    </row>
    <row r="157" spans="1:19" x14ac:dyDescent="0.35">
      <c r="A157" s="34" t="s">
        <v>2272</v>
      </c>
      <c r="B157" s="2">
        <v>7</v>
      </c>
      <c r="C157" t="s">
        <v>2267</v>
      </c>
      <c r="D157" t="s">
        <v>39</v>
      </c>
      <c r="E157" t="s">
        <v>2271</v>
      </c>
      <c r="F157" t="s">
        <v>2270</v>
      </c>
      <c r="G157" s="32">
        <v>40000</v>
      </c>
      <c r="H157" s="33">
        <v>0.17499999999999999</v>
      </c>
      <c r="I157" s="32">
        <f t="shared" si="2"/>
        <v>33000</v>
      </c>
      <c r="J157" s="3">
        <v>0.70499999999999996</v>
      </c>
      <c r="K157" s="2">
        <v>9</v>
      </c>
      <c r="L157" t="s">
        <v>9</v>
      </c>
      <c r="M157" t="s">
        <v>10</v>
      </c>
      <c r="N157" t="s">
        <v>10</v>
      </c>
      <c r="O157" t="s">
        <v>10</v>
      </c>
      <c r="P157" t="s">
        <v>10</v>
      </c>
      <c r="S157" s="31" t="s">
        <v>2269</v>
      </c>
    </row>
    <row r="158" spans="1:19" x14ac:dyDescent="0.35">
      <c r="A158" s="34" t="s">
        <v>2268</v>
      </c>
      <c r="B158" s="2">
        <v>7</v>
      </c>
      <c r="C158" t="s">
        <v>2267</v>
      </c>
      <c r="D158" t="s">
        <v>39</v>
      </c>
      <c r="E158" t="s">
        <v>2266</v>
      </c>
      <c r="F158" t="s">
        <v>2265</v>
      </c>
      <c r="G158" s="32">
        <v>15000</v>
      </c>
      <c r="H158" s="33">
        <v>0.17499999999999999</v>
      </c>
      <c r="I158" s="32">
        <f t="shared" si="2"/>
        <v>12375</v>
      </c>
      <c r="J158" s="3">
        <v>0.25600000000000001</v>
      </c>
      <c r="K158" s="2">
        <v>9</v>
      </c>
      <c r="L158" t="s">
        <v>9</v>
      </c>
      <c r="M158" t="s">
        <v>10</v>
      </c>
      <c r="N158" t="s">
        <v>10</v>
      </c>
      <c r="O158" t="s">
        <v>10</v>
      </c>
      <c r="P158" t="s">
        <v>10</v>
      </c>
      <c r="S158" s="31" t="s">
        <v>2264</v>
      </c>
    </row>
    <row r="159" spans="1:19" x14ac:dyDescent="0.35">
      <c r="A159" s="34" t="s">
        <v>2263</v>
      </c>
      <c r="B159" s="2">
        <v>11</v>
      </c>
      <c r="C159" t="s">
        <v>2211</v>
      </c>
      <c r="D159" t="s">
        <v>39</v>
      </c>
      <c r="E159" t="s">
        <v>2262</v>
      </c>
      <c r="F159" t="s">
        <v>2261</v>
      </c>
      <c r="G159" s="32">
        <v>58367</v>
      </c>
      <c r="H159" s="33">
        <v>0.125</v>
      </c>
      <c r="I159" s="32">
        <f t="shared" si="2"/>
        <v>51071.125</v>
      </c>
      <c r="J159" s="3">
        <v>0.35099999999999998</v>
      </c>
      <c r="K159" s="2">
        <v>10</v>
      </c>
      <c r="L159" t="s">
        <v>9</v>
      </c>
      <c r="M159" t="s">
        <v>10</v>
      </c>
      <c r="N159" t="s">
        <v>10</v>
      </c>
      <c r="O159" t="s">
        <v>10</v>
      </c>
      <c r="P159" t="s">
        <v>10</v>
      </c>
      <c r="R159" s="2" t="s">
        <v>250</v>
      </c>
      <c r="S159" s="31" t="s">
        <v>2260</v>
      </c>
    </row>
    <row r="160" spans="1:19" x14ac:dyDescent="0.35">
      <c r="A160" s="34" t="s">
        <v>2259</v>
      </c>
      <c r="B160" s="2">
        <v>11</v>
      </c>
      <c r="C160" t="s">
        <v>2211</v>
      </c>
      <c r="D160" t="s">
        <v>39</v>
      </c>
      <c r="E160" t="s">
        <v>2258</v>
      </c>
      <c r="F160" t="s">
        <v>2257</v>
      </c>
      <c r="G160" s="32">
        <v>83067</v>
      </c>
      <c r="H160" s="33">
        <v>0.125</v>
      </c>
      <c r="I160" s="32">
        <f t="shared" si="2"/>
        <v>72683.625</v>
      </c>
      <c r="J160" s="3">
        <v>0.5</v>
      </c>
      <c r="K160" s="2">
        <v>10</v>
      </c>
      <c r="L160" t="s">
        <v>9</v>
      </c>
      <c r="M160" t="s">
        <v>10</v>
      </c>
      <c r="N160" t="s">
        <v>10</v>
      </c>
      <c r="O160" t="s">
        <v>10</v>
      </c>
      <c r="P160" t="s">
        <v>10</v>
      </c>
      <c r="R160" s="2" t="s">
        <v>120</v>
      </c>
      <c r="S160" s="31" t="s">
        <v>2256</v>
      </c>
    </row>
    <row r="161" spans="1:19" x14ac:dyDescent="0.35">
      <c r="A161" s="34" t="s">
        <v>2255</v>
      </c>
      <c r="B161" s="2">
        <v>11</v>
      </c>
      <c r="C161" t="s">
        <v>2211</v>
      </c>
      <c r="D161" t="s">
        <v>39</v>
      </c>
      <c r="E161" t="s">
        <v>2254</v>
      </c>
      <c r="F161" t="s">
        <v>2253</v>
      </c>
      <c r="G161" s="32">
        <v>166135</v>
      </c>
      <c r="H161" s="33">
        <v>0.125</v>
      </c>
      <c r="I161" s="32">
        <f t="shared" si="2"/>
        <v>145368.125</v>
      </c>
      <c r="J161" s="3">
        <v>1.036</v>
      </c>
      <c r="K161" s="2">
        <v>10</v>
      </c>
      <c r="L161" t="s">
        <v>9</v>
      </c>
      <c r="M161" t="s">
        <v>10</v>
      </c>
      <c r="N161" t="s">
        <v>10</v>
      </c>
      <c r="O161" t="s">
        <v>10</v>
      </c>
      <c r="P161" t="s">
        <v>10</v>
      </c>
      <c r="R161" s="2" t="s">
        <v>140</v>
      </c>
      <c r="S161" s="31" t="s">
        <v>2249</v>
      </c>
    </row>
    <row r="162" spans="1:19" x14ac:dyDescent="0.35">
      <c r="A162" s="34" t="s">
        <v>2252</v>
      </c>
      <c r="B162" s="2">
        <v>11</v>
      </c>
      <c r="C162" t="s">
        <v>2211</v>
      </c>
      <c r="D162" t="s">
        <v>39</v>
      </c>
      <c r="E162" t="s">
        <v>2251</v>
      </c>
      <c r="F162" t="s">
        <v>2250</v>
      </c>
      <c r="G162" s="32">
        <v>31465</v>
      </c>
      <c r="H162" s="33">
        <v>0.125</v>
      </c>
      <c r="I162" s="32">
        <f t="shared" si="2"/>
        <v>27531.875</v>
      </c>
      <c r="J162" s="3">
        <v>0.21099999999999999</v>
      </c>
      <c r="K162" s="2">
        <v>10</v>
      </c>
      <c r="L162" t="s">
        <v>9</v>
      </c>
      <c r="M162" t="s">
        <v>10</v>
      </c>
      <c r="N162" t="s">
        <v>10</v>
      </c>
      <c r="O162" t="s">
        <v>10</v>
      </c>
      <c r="P162" t="s">
        <v>10</v>
      </c>
      <c r="R162" s="2" t="s">
        <v>130</v>
      </c>
      <c r="S162" s="31" t="s">
        <v>2249</v>
      </c>
    </row>
    <row r="163" spans="1:19" x14ac:dyDescent="0.35">
      <c r="A163" s="34" t="s">
        <v>2248</v>
      </c>
      <c r="B163" s="2">
        <v>11</v>
      </c>
      <c r="C163" t="s">
        <v>2211</v>
      </c>
      <c r="D163" t="s">
        <v>39</v>
      </c>
      <c r="E163" t="s">
        <v>2247</v>
      </c>
      <c r="F163" t="s">
        <v>2246</v>
      </c>
      <c r="G163" s="32">
        <v>53962.8</v>
      </c>
      <c r="H163" s="33">
        <v>0.125</v>
      </c>
      <c r="I163" s="32">
        <f t="shared" si="2"/>
        <v>47217.450000000004</v>
      </c>
      <c r="J163" s="3">
        <v>0.32500000000000001</v>
      </c>
      <c r="K163" s="2">
        <v>10</v>
      </c>
      <c r="L163" t="s">
        <v>9</v>
      </c>
      <c r="M163" t="s">
        <v>10</v>
      </c>
      <c r="N163" t="s">
        <v>10</v>
      </c>
      <c r="O163" t="s">
        <v>10</v>
      </c>
      <c r="P163" t="s">
        <v>10</v>
      </c>
      <c r="R163" s="2" t="s">
        <v>163</v>
      </c>
      <c r="S163" s="31" t="s">
        <v>2245</v>
      </c>
    </row>
    <row r="164" spans="1:19" x14ac:dyDescent="0.35">
      <c r="A164" s="34" t="s">
        <v>2244</v>
      </c>
      <c r="B164" s="2">
        <v>11</v>
      </c>
      <c r="C164" t="s">
        <v>2211</v>
      </c>
      <c r="D164" t="s">
        <v>39</v>
      </c>
      <c r="E164" t="s">
        <v>2243</v>
      </c>
      <c r="F164" t="s">
        <v>2242</v>
      </c>
      <c r="G164" s="32">
        <v>166135</v>
      </c>
      <c r="H164" s="33">
        <v>0.125</v>
      </c>
      <c r="I164" s="32">
        <f t="shared" si="2"/>
        <v>145368.125</v>
      </c>
      <c r="J164" s="3">
        <v>0.78200000000000003</v>
      </c>
      <c r="K164" s="2">
        <v>10</v>
      </c>
      <c r="L164" t="s">
        <v>9</v>
      </c>
      <c r="M164" t="s">
        <v>10</v>
      </c>
      <c r="N164" t="s">
        <v>10</v>
      </c>
      <c r="O164" t="s">
        <v>10</v>
      </c>
      <c r="P164" t="s">
        <v>10</v>
      </c>
      <c r="R164" s="2" t="s">
        <v>158</v>
      </c>
      <c r="S164" s="31" t="s">
        <v>2241</v>
      </c>
    </row>
    <row r="165" spans="1:19" x14ac:dyDescent="0.35">
      <c r="A165" s="34" t="s">
        <v>2240</v>
      </c>
      <c r="B165" s="2">
        <v>11</v>
      </c>
      <c r="C165" t="s">
        <v>2211</v>
      </c>
      <c r="D165" t="s">
        <v>39</v>
      </c>
      <c r="E165" t="s">
        <v>2239</v>
      </c>
      <c r="F165" t="s">
        <v>2238</v>
      </c>
      <c r="G165" s="32">
        <v>194390</v>
      </c>
      <c r="H165" s="33">
        <v>0.125</v>
      </c>
      <c r="I165" s="32">
        <f t="shared" si="2"/>
        <v>170091.25</v>
      </c>
      <c r="J165" s="3">
        <v>1.17</v>
      </c>
      <c r="K165" s="2">
        <v>10</v>
      </c>
      <c r="L165" t="s">
        <v>9</v>
      </c>
      <c r="M165" t="s">
        <v>10</v>
      </c>
      <c r="N165" t="s">
        <v>10</v>
      </c>
      <c r="O165" t="s">
        <v>10</v>
      </c>
      <c r="P165" t="s">
        <v>10</v>
      </c>
      <c r="R165" s="2" t="s">
        <v>155</v>
      </c>
      <c r="S165" s="31" t="s">
        <v>2237</v>
      </c>
    </row>
    <row r="166" spans="1:19" x14ac:dyDescent="0.35">
      <c r="A166" s="34" t="s">
        <v>2236</v>
      </c>
      <c r="B166" s="2">
        <v>11</v>
      </c>
      <c r="C166" t="s">
        <v>2211</v>
      </c>
      <c r="D166" t="s">
        <v>39</v>
      </c>
      <c r="E166" t="s">
        <v>2235</v>
      </c>
      <c r="F166" t="s">
        <v>2234</v>
      </c>
      <c r="G166" s="32">
        <v>265816</v>
      </c>
      <c r="H166" s="33">
        <v>0.125</v>
      </c>
      <c r="I166" s="32">
        <f t="shared" si="2"/>
        <v>232589</v>
      </c>
      <c r="J166" s="3">
        <v>1.6</v>
      </c>
      <c r="K166" s="2">
        <v>10</v>
      </c>
      <c r="L166" t="s">
        <v>9</v>
      </c>
      <c r="M166" t="s">
        <v>10</v>
      </c>
      <c r="N166" t="s">
        <v>10</v>
      </c>
      <c r="O166" t="s">
        <v>10</v>
      </c>
      <c r="P166" t="s">
        <v>10</v>
      </c>
      <c r="R166" s="2" t="s">
        <v>187</v>
      </c>
      <c r="S166" s="31" t="s">
        <v>2233</v>
      </c>
    </row>
    <row r="167" spans="1:19" x14ac:dyDescent="0.35">
      <c r="A167" s="34" t="s">
        <v>2232</v>
      </c>
      <c r="B167" s="2">
        <v>11</v>
      </c>
      <c r="C167" t="s">
        <v>2211</v>
      </c>
      <c r="D167" t="s">
        <v>39</v>
      </c>
      <c r="E167" t="s">
        <v>2231</v>
      </c>
      <c r="F167" t="s">
        <v>2230</v>
      </c>
      <c r="G167" s="32">
        <v>282429</v>
      </c>
      <c r="H167" s="33">
        <v>0.125</v>
      </c>
      <c r="I167" s="32">
        <f t="shared" si="2"/>
        <v>247125.375</v>
      </c>
      <c r="J167" s="3">
        <v>1.593</v>
      </c>
      <c r="K167" s="2">
        <v>10</v>
      </c>
      <c r="L167" t="s">
        <v>9</v>
      </c>
      <c r="M167" t="s">
        <v>10</v>
      </c>
      <c r="N167" t="s">
        <v>10</v>
      </c>
      <c r="O167" t="s">
        <v>10</v>
      </c>
      <c r="P167" t="s">
        <v>10</v>
      </c>
      <c r="R167" s="2" t="s">
        <v>145</v>
      </c>
      <c r="S167" s="31" t="s">
        <v>2229</v>
      </c>
    </row>
    <row r="168" spans="1:19" x14ac:dyDescent="0.35">
      <c r="A168" s="34" t="s">
        <v>2228</v>
      </c>
      <c r="B168" s="2">
        <v>11</v>
      </c>
      <c r="C168" t="s">
        <v>2211</v>
      </c>
      <c r="D168" t="s">
        <v>39</v>
      </c>
      <c r="E168" t="s">
        <v>2227</v>
      </c>
      <c r="F168" t="s">
        <v>2226</v>
      </c>
      <c r="G168" s="32">
        <v>213206</v>
      </c>
      <c r="H168" s="33">
        <v>0.125</v>
      </c>
      <c r="I168" s="32">
        <f t="shared" si="2"/>
        <v>186555.25</v>
      </c>
      <c r="J168" s="3">
        <v>1.284</v>
      </c>
      <c r="K168" s="2">
        <v>10</v>
      </c>
      <c r="L168" t="s">
        <v>9</v>
      </c>
      <c r="M168" t="s">
        <v>10</v>
      </c>
      <c r="N168" t="s">
        <v>10</v>
      </c>
      <c r="O168" t="s">
        <v>10</v>
      </c>
      <c r="P168" t="s">
        <v>10</v>
      </c>
      <c r="R168" s="2" t="s">
        <v>150</v>
      </c>
      <c r="S168" s="31" t="s">
        <v>2225</v>
      </c>
    </row>
    <row r="169" spans="1:19" x14ac:dyDescent="0.35">
      <c r="A169" s="34" t="s">
        <v>2224</v>
      </c>
      <c r="B169" s="2">
        <v>11</v>
      </c>
      <c r="C169" t="s">
        <v>2211</v>
      </c>
      <c r="D169" t="s">
        <v>39</v>
      </c>
      <c r="E169" t="s">
        <v>2223</v>
      </c>
      <c r="F169" t="s">
        <v>2222</v>
      </c>
      <c r="G169" s="32">
        <v>16613</v>
      </c>
      <c r="H169" s="33">
        <v>0.125</v>
      </c>
      <c r="I169" s="32">
        <f t="shared" si="2"/>
        <v>14536.375</v>
      </c>
      <c r="J169" s="3">
        <v>0.16200000000000001</v>
      </c>
      <c r="K169" s="2">
        <v>10</v>
      </c>
      <c r="L169" t="s">
        <v>9</v>
      </c>
      <c r="M169" t="s">
        <v>10</v>
      </c>
      <c r="N169" t="s">
        <v>10</v>
      </c>
      <c r="O169" t="s">
        <v>10</v>
      </c>
      <c r="P169" t="s">
        <v>10</v>
      </c>
      <c r="R169" s="2" t="s">
        <v>135</v>
      </c>
      <c r="S169" s="31" t="s">
        <v>2221</v>
      </c>
    </row>
    <row r="170" spans="1:19" x14ac:dyDescent="0.35">
      <c r="A170" s="34" t="s">
        <v>2220</v>
      </c>
      <c r="B170" s="2">
        <v>11</v>
      </c>
      <c r="C170" t="s">
        <v>2211</v>
      </c>
      <c r="D170" t="s">
        <v>39</v>
      </c>
      <c r="E170" t="s">
        <v>2219</v>
      </c>
      <c r="F170" t="s">
        <v>2218</v>
      </c>
      <c r="G170" s="32">
        <v>16613</v>
      </c>
      <c r="H170" s="33">
        <v>0.125</v>
      </c>
      <c r="I170" s="32">
        <f t="shared" si="2"/>
        <v>14536.375</v>
      </c>
      <c r="J170" s="3">
        <v>0.1</v>
      </c>
      <c r="K170" s="2">
        <v>10</v>
      </c>
      <c r="L170" t="s">
        <v>9</v>
      </c>
      <c r="M170" t="s">
        <v>10</v>
      </c>
      <c r="N170" t="s">
        <v>10</v>
      </c>
      <c r="O170" t="s">
        <v>10</v>
      </c>
      <c r="P170" t="s">
        <v>10</v>
      </c>
      <c r="R170" s="2" t="s">
        <v>168</v>
      </c>
      <c r="S170" s="31" t="s">
        <v>2217</v>
      </c>
    </row>
    <row r="171" spans="1:19" x14ac:dyDescent="0.35">
      <c r="A171" s="34" t="s">
        <v>2216</v>
      </c>
      <c r="B171" s="2">
        <v>11</v>
      </c>
      <c r="C171" t="s">
        <v>2211</v>
      </c>
      <c r="D171" t="s">
        <v>39</v>
      </c>
      <c r="E171" t="s">
        <v>2215</v>
      </c>
      <c r="F171" t="s">
        <v>2214</v>
      </c>
      <c r="G171" s="32">
        <v>10005</v>
      </c>
      <c r="H171" s="33">
        <v>0.125</v>
      </c>
      <c r="I171" s="32">
        <f t="shared" si="2"/>
        <v>8754.375</v>
      </c>
      <c r="J171" s="3">
        <v>0.06</v>
      </c>
      <c r="K171" s="2">
        <v>10</v>
      </c>
      <c r="L171" t="s">
        <v>9</v>
      </c>
      <c r="M171" t="s">
        <v>10</v>
      </c>
      <c r="N171" t="s">
        <v>10</v>
      </c>
      <c r="O171" t="s">
        <v>10</v>
      </c>
      <c r="P171" t="s">
        <v>10</v>
      </c>
      <c r="R171" s="2" t="s">
        <v>408</v>
      </c>
      <c r="S171" s="31" t="s">
        <v>2213</v>
      </c>
    </row>
    <row r="172" spans="1:19" x14ac:dyDescent="0.35">
      <c r="A172" s="34" t="s">
        <v>2212</v>
      </c>
      <c r="B172" s="2">
        <v>11</v>
      </c>
      <c r="C172" t="s">
        <v>2211</v>
      </c>
      <c r="D172" t="s">
        <v>39</v>
      </c>
      <c r="E172" t="s">
        <v>2210</v>
      </c>
      <c r="F172" t="s">
        <v>2209</v>
      </c>
      <c r="G172" s="32">
        <v>166135</v>
      </c>
      <c r="H172" s="33">
        <v>0.125</v>
      </c>
      <c r="I172" s="32">
        <f t="shared" si="2"/>
        <v>145368.125</v>
      </c>
      <c r="J172" s="3">
        <v>0.91800000000000004</v>
      </c>
      <c r="K172" s="2">
        <v>10</v>
      </c>
      <c r="L172" t="s">
        <v>9</v>
      </c>
      <c r="M172" t="s">
        <v>10</v>
      </c>
      <c r="N172" t="s">
        <v>10</v>
      </c>
      <c r="O172" t="s">
        <v>10</v>
      </c>
      <c r="P172" t="s">
        <v>10</v>
      </c>
      <c r="R172" s="2" t="s">
        <v>237</v>
      </c>
      <c r="S172" s="31" t="s">
        <v>2208</v>
      </c>
    </row>
    <row r="173" spans="1:19" x14ac:dyDescent="0.35">
      <c r="A173" s="34" t="s">
        <v>2207</v>
      </c>
      <c r="B173" s="2">
        <v>1</v>
      </c>
      <c r="C173" t="s">
        <v>2186</v>
      </c>
      <c r="D173" t="s">
        <v>39</v>
      </c>
      <c r="E173" t="s">
        <v>2206</v>
      </c>
      <c r="F173" t="s">
        <v>2205</v>
      </c>
      <c r="G173" s="32">
        <v>329000</v>
      </c>
      <c r="H173" s="33">
        <v>0.1</v>
      </c>
      <c r="I173" s="32">
        <f t="shared" si="2"/>
        <v>296100</v>
      </c>
      <c r="J173" s="3">
        <v>3.2349999999999999</v>
      </c>
      <c r="K173" s="2">
        <v>8</v>
      </c>
      <c r="S173" s="31" t="s">
        <v>2204</v>
      </c>
    </row>
    <row r="174" spans="1:19" x14ac:dyDescent="0.35">
      <c r="A174" s="34" t="s">
        <v>2203</v>
      </c>
      <c r="B174" s="2">
        <v>1</v>
      </c>
      <c r="C174" t="s">
        <v>2186</v>
      </c>
      <c r="D174" t="s">
        <v>39</v>
      </c>
      <c r="E174" t="s">
        <v>2202</v>
      </c>
      <c r="F174" t="s">
        <v>2201</v>
      </c>
      <c r="G174" s="32">
        <v>203280</v>
      </c>
      <c r="H174" s="33">
        <v>0.1</v>
      </c>
      <c r="I174" s="32">
        <f t="shared" si="2"/>
        <v>182952</v>
      </c>
      <c r="J174" s="3">
        <v>1.9910000000000001</v>
      </c>
      <c r="K174" s="2">
        <v>8</v>
      </c>
      <c r="L174" t="s">
        <v>9</v>
      </c>
      <c r="M174" t="s">
        <v>10</v>
      </c>
      <c r="N174" t="s">
        <v>10</v>
      </c>
      <c r="O174" t="s">
        <v>10</v>
      </c>
      <c r="P174" t="s">
        <v>10</v>
      </c>
      <c r="S174" s="31" t="s">
        <v>2200</v>
      </c>
    </row>
    <row r="175" spans="1:19" x14ac:dyDescent="0.35">
      <c r="A175" s="34" t="s">
        <v>2199</v>
      </c>
      <c r="B175" s="2">
        <v>1</v>
      </c>
      <c r="C175" t="s">
        <v>2186</v>
      </c>
      <c r="D175" t="s">
        <v>39</v>
      </c>
      <c r="E175" t="s">
        <v>2198</v>
      </c>
      <c r="F175" t="s">
        <v>2197</v>
      </c>
      <c r="G175" s="32">
        <v>195500</v>
      </c>
      <c r="H175" s="33">
        <v>0.1</v>
      </c>
      <c r="I175" s="32">
        <f t="shared" si="2"/>
        <v>175950</v>
      </c>
      <c r="J175" s="3">
        <v>1.679</v>
      </c>
      <c r="K175" s="2">
        <v>7</v>
      </c>
      <c r="L175" t="s">
        <v>9</v>
      </c>
      <c r="M175" t="s">
        <v>10</v>
      </c>
      <c r="N175" t="s">
        <v>9</v>
      </c>
      <c r="O175" t="s">
        <v>10</v>
      </c>
      <c r="P175" t="s">
        <v>10</v>
      </c>
      <c r="S175" s="31" t="s">
        <v>2196</v>
      </c>
    </row>
    <row r="176" spans="1:19" x14ac:dyDescent="0.35">
      <c r="A176" s="34" t="s">
        <v>2195</v>
      </c>
      <c r="B176" s="2">
        <v>1</v>
      </c>
      <c r="C176" t="s">
        <v>2186</v>
      </c>
      <c r="D176" t="s">
        <v>39</v>
      </c>
      <c r="E176" t="s">
        <v>2194</v>
      </c>
      <c r="F176" t="s">
        <v>2193</v>
      </c>
      <c r="G176" s="32">
        <v>220355</v>
      </c>
      <c r="H176" s="33">
        <v>0.1</v>
      </c>
      <c r="I176" s="32">
        <f t="shared" si="2"/>
        <v>198319.5</v>
      </c>
      <c r="J176" s="3">
        <v>2.1680000000000001</v>
      </c>
      <c r="K176" s="2">
        <v>7</v>
      </c>
      <c r="L176" t="s">
        <v>9</v>
      </c>
      <c r="M176" t="s">
        <v>10</v>
      </c>
      <c r="N176" t="s">
        <v>9</v>
      </c>
      <c r="O176" t="s">
        <v>10</v>
      </c>
      <c r="P176" t="s">
        <v>10</v>
      </c>
      <c r="S176" s="31" t="s">
        <v>2192</v>
      </c>
    </row>
    <row r="177" spans="1:19" x14ac:dyDescent="0.35">
      <c r="A177" s="34" t="s">
        <v>2191</v>
      </c>
      <c r="B177" s="2">
        <v>1</v>
      </c>
      <c r="C177" t="s">
        <v>2186</v>
      </c>
      <c r="D177" t="s">
        <v>39</v>
      </c>
      <c r="E177" t="s">
        <v>2190</v>
      </c>
      <c r="F177" t="s">
        <v>2189</v>
      </c>
      <c r="G177" s="32">
        <v>243900</v>
      </c>
      <c r="H177" s="33">
        <v>0.1</v>
      </c>
      <c r="I177" s="32">
        <f t="shared" si="2"/>
        <v>219510</v>
      </c>
      <c r="J177" s="3">
        <v>2.399</v>
      </c>
      <c r="K177" s="2">
        <v>7</v>
      </c>
      <c r="L177" t="s">
        <v>9</v>
      </c>
      <c r="M177" t="s">
        <v>10</v>
      </c>
      <c r="N177" t="s">
        <v>10</v>
      </c>
      <c r="O177" t="s">
        <v>10</v>
      </c>
      <c r="P177" t="s">
        <v>10</v>
      </c>
      <c r="S177" s="31" t="s">
        <v>2188</v>
      </c>
    </row>
    <row r="178" spans="1:19" x14ac:dyDescent="0.35">
      <c r="A178" s="34" t="s">
        <v>2187</v>
      </c>
      <c r="B178" s="2">
        <v>1</v>
      </c>
      <c r="C178" t="s">
        <v>2186</v>
      </c>
      <c r="D178" t="s">
        <v>39</v>
      </c>
      <c r="E178" t="s">
        <v>2185</v>
      </c>
      <c r="F178" t="s">
        <v>2184</v>
      </c>
      <c r="G178" s="32">
        <v>132150</v>
      </c>
      <c r="H178" s="33">
        <v>0.1</v>
      </c>
      <c r="I178" s="32">
        <f t="shared" si="2"/>
        <v>118935</v>
      </c>
      <c r="J178" s="3">
        <v>0.6</v>
      </c>
      <c r="K178" s="2">
        <v>5</v>
      </c>
      <c r="L178" t="s">
        <v>9</v>
      </c>
      <c r="M178" t="s">
        <v>10</v>
      </c>
      <c r="N178" t="s">
        <v>10</v>
      </c>
      <c r="O178" t="s">
        <v>10</v>
      </c>
      <c r="P178" t="s">
        <v>10</v>
      </c>
      <c r="S178" s="31" t="s">
        <v>2183</v>
      </c>
    </row>
    <row r="179" spans="1:19" x14ac:dyDescent="0.35">
      <c r="A179" s="34" t="s">
        <v>2182</v>
      </c>
      <c r="B179" s="2">
        <v>8</v>
      </c>
      <c r="C179" t="s">
        <v>2165</v>
      </c>
      <c r="D179" t="s">
        <v>39</v>
      </c>
      <c r="E179" t="s">
        <v>2169</v>
      </c>
      <c r="F179" t="s">
        <v>2168</v>
      </c>
      <c r="G179" s="32">
        <v>15866</v>
      </c>
      <c r="H179" s="33">
        <v>0.1</v>
      </c>
      <c r="I179" s="32">
        <f t="shared" si="2"/>
        <v>14279.4</v>
      </c>
      <c r="J179" s="3">
        <v>0.28100000000000003</v>
      </c>
      <c r="K179" s="2">
        <v>9</v>
      </c>
      <c r="L179" t="s">
        <v>9</v>
      </c>
      <c r="M179" t="s">
        <v>10</v>
      </c>
      <c r="N179" t="s">
        <v>10</v>
      </c>
      <c r="O179" t="s">
        <v>10</v>
      </c>
      <c r="P179" t="s">
        <v>10</v>
      </c>
      <c r="S179" s="31" t="s">
        <v>2181</v>
      </c>
    </row>
    <row r="180" spans="1:19" x14ac:dyDescent="0.35">
      <c r="A180" s="34" t="s">
        <v>2180</v>
      </c>
      <c r="B180" s="2">
        <v>8</v>
      </c>
      <c r="C180" t="s">
        <v>2165</v>
      </c>
      <c r="D180" t="s">
        <v>39</v>
      </c>
      <c r="E180" t="s">
        <v>2179</v>
      </c>
      <c r="F180" t="s">
        <v>2178</v>
      </c>
      <c r="G180" s="32">
        <v>23741</v>
      </c>
      <c r="H180" s="33">
        <v>0.1</v>
      </c>
      <c r="I180" s="32">
        <f t="shared" si="2"/>
        <v>21366.9</v>
      </c>
      <c r="J180" s="3">
        <v>0.495</v>
      </c>
      <c r="K180" s="2">
        <v>9</v>
      </c>
      <c r="L180" t="s">
        <v>9</v>
      </c>
      <c r="M180" t="s">
        <v>10</v>
      </c>
      <c r="N180" t="s">
        <v>10</v>
      </c>
      <c r="O180" t="s">
        <v>10</v>
      </c>
      <c r="P180" t="s">
        <v>10</v>
      </c>
      <c r="S180" s="31" t="s">
        <v>2177</v>
      </c>
    </row>
    <row r="181" spans="1:19" x14ac:dyDescent="0.35">
      <c r="A181" s="34" t="s">
        <v>2176</v>
      </c>
      <c r="B181" s="2">
        <v>8</v>
      </c>
      <c r="C181" t="s">
        <v>2165</v>
      </c>
      <c r="D181" t="s">
        <v>39</v>
      </c>
      <c r="E181" t="s">
        <v>2175</v>
      </c>
      <c r="F181" t="s">
        <v>2174</v>
      </c>
      <c r="G181" s="32">
        <v>114000</v>
      </c>
      <c r="H181" s="33">
        <v>0.1</v>
      </c>
      <c r="I181" s="32">
        <f t="shared" si="2"/>
        <v>102600</v>
      </c>
      <c r="J181" s="3">
        <v>1.6040000000000001</v>
      </c>
      <c r="K181" s="2">
        <v>9</v>
      </c>
      <c r="L181" t="s">
        <v>9</v>
      </c>
      <c r="M181" t="s">
        <v>10</v>
      </c>
      <c r="N181" t="s">
        <v>10</v>
      </c>
      <c r="O181" t="s">
        <v>10</v>
      </c>
      <c r="P181" t="s">
        <v>10</v>
      </c>
      <c r="S181" s="31" t="s">
        <v>2173</v>
      </c>
    </row>
    <row r="182" spans="1:19" x14ac:dyDescent="0.35">
      <c r="A182" s="34" t="s">
        <v>2172</v>
      </c>
      <c r="B182" s="2">
        <v>8</v>
      </c>
      <c r="C182" t="s">
        <v>2165</v>
      </c>
      <c r="D182" t="s">
        <v>39</v>
      </c>
      <c r="E182" t="s">
        <v>2169</v>
      </c>
      <c r="F182" t="s">
        <v>2168</v>
      </c>
      <c r="G182" s="32">
        <v>3500</v>
      </c>
      <c r="H182" s="33">
        <v>0.1</v>
      </c>
      <c r="I182" s="32">
        <f t="shared" si="2"/>
        <v>3150</v>
      </c>
      <c r="J182" s="3">
        <v>4.7E-2</v>
      </c>
      <c r="K182" s="2">
        <v>8</v>
      </c>
      <c r="L182" t="s">
        <v>9</v>
      </c>
      <c r="M182" t="s">
        <v>10</v>
      </c>
      <c r="N182" t="s">
        <v>9</v>
      </c>
      <c r="O182" t="s">
        <v>10</v>
      </c>
      <c r="P182" t="s">
        <v>10</v>
      </c>
      <c r="S182" s="31" t="s">
        <v>2171</v>
      </c>
    </row>
    <row r="183" spans="1:19" x14ac:dyDescent="0.35">
      <c r="A183" s="34" t="s">
        <v>2170</v>
      </c>
      <c r="B183" s="2">
        <v>8</v>
      </c>
      <c r="C183" t="s">
        <v>2165</v>
      </c>
      <c r="D183" t="s">
        <v>39</v>
      </c>
      <c r="E183" t="s">
        <v>2169</v>
      </c>
      <c r="F183" t="s">
        <v>2168</v>
      </c>
      <c r="G183" s="32">
        <v>1000</v>
      </c>
      <c r="H183" s="33">
        <v>0.1</v>
      </c>
      <c r="I183" s="32">
        <f t="shared" si="2"/>
        <v>900</v>
      </c>
      <c r="J183" s="3">
        <v>0.1</v>
      </c>
      <c r="K183" s="2">
        <v>7</v>
      </c>
      <c r="L183" t="s">
        <v>10</v>
      </c>
      <c r="M183" t="s">
        <v>9</v>
      </c>
      <c r="N183" t="s">
        <v>10</v>
      </c>
      <c r="O183" t="s">
        <v>10</v>
      </c>
      <c r="P183" t="s">
        <v>10</v>
      </c>
      <c r="S183" s="31" t="s">
        <v>2167</v>
      </c>
    </row>
    <row r="184" spans="1:19" x14ac:dyDescent="0.35">
      <c r="A184" s="34" t="s">
        <v>2166</v>
      </c>
      <c r="B184" s="2">
        <v>8</v>
      </c>
      <c r="C184" t="s">
        <v>2165</v>
      </c>
      <c r="D184" t="s">
        <v>39</v>
      </c>
      <c r="E184" t="s">
        <v>2164</v>
      </c>
      <c r="F184" t="s">
        <v>2163</v>
      </c>
      <c r="G184" s="32">
        <v>11280</v>
      </c>
      <c r="H184" s="33">
        <v>0.1</v>
      </c>
      <c r="I184" s="32">
        <f t="shared" si="2"/>
        <v>10152</v>
      </c>
      <c r="J184" s="3">
        <v>0.158</v>
      </c>
      <c r="K184" s="2">
        <v>6</v>
      </c>
      <c r="L184" t="s">
        <v>9</v>
      </c>
      <c r="M184" t="s">
        <v>10</v>
      </c>
      <c r="N184" t="s">
        <v>10</v>
      </c>
      <c r="O184" t="s">
        <v>10</v>
      </c>
      <c r="P184" t="s">
        <v>10</v>
      </c>
      <c r="S184" s="31" t="s">
        <v>2162</v>
      </c>
    </row>
    <row r="185" spans="1:19" x14ac:dyDescent="0.35">
      <c r="A185" s="34" t="s">
        <v>2161</v>
      </c>
      <c r="B185" s="2">
        <v>2</v>
      </c>
      <c r="C185" t="s">
        <v>2152</v>
      </c>
      <c r="D185" t="s">
        <v>39</v>
      </c>
      <c r="E185" t="s">
        <v>2160</v>
      </c>
      <c r="F185" t="s">
        <v>2159</v>
      </c>
      <c r="G185" s="32">
        <v>160000</v>
      </c>
      <c r="H185" s="33">
        <v>0.2</v>
      </c>
      <c r="I185" s="32">
        <f t="shared" si="2"/>
        <v>128000</v>
      </c>
      <c r="J185" s="3">
        <v>1.9730000000000001</v>
      </c>
      <c r="K185" s="2">
        <v>10</v>
      </c>
      <c r="L185" t="s">
        <v>9</v>
      </c>
      <c r="N185" t="s">
        <v>10</v>
      </c>
      <c r="O185" t="s">
        <v>10</v>
      </c>
      <c r="P185" t="s">
        <v>10</v>
      </c>
      <c r="R185" s="2" t="s">
        <v>158</v>
      </c>
      <c r="S185" s="31" t="s">
        <v>2158</v>
      </c>
    </row>
    <row r="186" spans="1:19" x14ac:dyDescent="0.35">
      <c r="A186" s="34" t="s">
        <v>2157</v>
      </c>
      <c r="B186" s="2">
        <v>2</v>
      </c>
      <c r="C186" t="s">
        <v>2152</v>
      </c>
      <c r="D186" t="s">
        <v>39</v>
      </c>
      <c r="E186" t="s">
        <v>2156</v>
      </c>
      <c r="F186" t="s">
        <v>2155</v>
      </c>
      <c r="G186" s="32">
        <v>107500</v>
      </c>
      <c r="H186" s="33">
        <v>0.2</v>
      </c>
      <c r="I186" s="32">
        <f t="shared" si="2"/>
        <v>86000</v>
      </c>
      <c r="J186" s="3">
        <v>1.343</v>
      </c>
      <c r="K186" s="2">
        <v>9</v>
      </c>
      <c r="L186" t="s">
        <v>9</v>
      </c>
      <c r="M186" t="s">
        <v>10</v>
      </c>
      <c r="N186" t="s">
        <v>10</v>
      </c>
      <c r="O186" t="s">
        <v>10</v>
      </c>
      <c r="P186" t="s">
        <v>10</v>
      </c>
      <c r="S186" s="31" t="s">
        <v>2154</v>
      </c>
    </row>
    <row r="187" spans="1:19" x14ac:dyDescent="0.35">
      <c r="A187" s="34" t="s">
        <v>2153</v>
      </c>
      <c r="B187" s="2">
        <v>2</v>
      </c>
      <c r="C187" t="s">
        <v>2152</v>
      </c>
      <c r="D187" t="s">
        <v>39</v>
      </c>
      <c r="E187" t="s">
        <v>2151</v>
      </c>
      <c r="F187" t="s">
        <v>2150</v>
      </c>
      <c r="G187" s="32">
        <v>110000</v>
      </c>
      <c r="H187" s="33">
        <v>0.2</v>
      </c>
      <c r="I187" s="32">
        <f t="shared" si="2"/>
        <v>88000</v>
      </c>
      <c r="J187" s="3">
        <v>1.3859999999999999</v>
      </c>
      <c r="K187" s="2">
        <v>7</v>
      </c>
      <c r="L187" t="s">
        <v>9</v>
      </c>
      <c r="M187" t="s">
        <v>10</v>
      </c>
      <c r="N187" t="s">
        <v>10</v>
      </c>
      <c r="O187" t="s">
        <v>10</v>
      </c>
      <c r="P187" t="s">
        <v>10</v>
      </c>
      <c r="S187" s="31" t="s">
        <v>2149</v>
      </c>
    </row>
    <row r="188" spans="1:19" x14ac:dyDescent="0.35">
      <c r="A188" s="34" t="s">
        <v>2148</v>
      </c>
      <c r="B188" s="2">
        <v>3</v>
      </c>
      <c r="C188" t="s">
        <v>2129</v>
      </c>
      <c r="D188" t="s">
        <v>39</v>
      </c>
      <c r="E188" t="s">
        <v>2137</v>
      </c>
      <c r="F188" t="s">
        <v>2136</v>
      </c>
      <c r="G188" s="32">
        <v>174933</v>
      </c>
      <c r="H188" s="33">
        <v>0.15</v>
      </c>
      <c r="I188" s="32">
        <f t="shared" si="2"/>
        <v>148693.04999999999</v>
      </c>
      <c r="J188" s="3">
        <v>1.8320000000000001</v>
      </c>
      <c r="K188" s="2">
        <v>8</v>
      </c>
      <c r="L188" t="s">
        <v>9</v>
      </c>
      <c r="M188" t="s">
        <v>10</v>
      </c>
      <c r="N188" t="s">
        <v>10</v>
      </c>
      <c r="O188" t="s">
        <v>10</v>
      </c>
      <c r="P188" t="s">
        <v>10</v>
      </c>
      <c r="S188" s="31" t="s">
        <v>2147</v>
      </c>
    </row>
    <row r="189" spans="1:19" x14ac:dyDescent="0.35">
      <c r="A189" s="34" t="s">
        <v>2146</v>
      </c>
      <c r="B189" s="2">
        <v>3</v>
      </c>
      <c r="C189" t="s">
        <v>2129</v>
      </c>
      <c r="D189" t="s">
        <v>39</v>
      </c>
      <c r="E189" t="s">
        <v>2145</v>
      </c>
      <c r="F189" t="s">
        <v>2144</v>
      </c>
      <c r="G189" s="32">
        <v>71331</v>
      </c>
      <c r="H189" s="33">
        <v>0.15</v>
      </c>
      <c r="I189" s="32">
        <f t="shared" si="2"/>
        <v>60631.35</v>
      </c>
      <c r="J189" s="3">
        <v>1.0329999999999999</v>
      </c>
      <c r="K189" s="2">
        <v>8</v>
      </c>
      <c r="L189" t="s">
        <v>9</v>
      </c>
      <c r="M189" t="s">
        <v>10</v>
      </c>
      <c r="N189" t="s">
        <v>9</v>
      </c>
      <c r="O189" t="s">
        <v>10</v>
      </c>
      <c r="P189" t="s">
        <v>10</v>
      </c>
      <c r="S189" s="31" t="s">
        <v>2143</v>
      </c>
    </row>
    <row r="190" spans="1:19" x14ac:dyDescent="0.35">
      <c r="A190" s="34" t="s">
        <v>2142</v>
      </c>
      <c r="B190" s="2">
        <v>3</v>
      </c>
      <c r="C190" t="s">
        <v>2129</v>
      </c>
      <c r="D190" t="s">
        <v>39</v>
      </c>
      <c r="E190" t="s">
        <v>2141</v>
      </c>
      <c r="F190" t="s">
        <v>2140</v>
      </c>
      <c r="G190" s="32">
        <v>44912</v>
      </c>
      <c r="H190" s="33">
        <v>0.15</v>
      </c>
      <c r="I190" s="32">
        <f t="shared" si="2"/>
        <v>38175.199999999997</v>
      </c>
      <c r="J190" s="3">
        <v>0.52400000000000002</v>
      </c>
      <c r="K190" s="2">
        <v>8</v>
      </c>
      <c r="L190" t="s">
        <v>9</v>
      </c>
      <c r="M190" t="s">
        <v>10</v>
      </c>
      <c r="N190" t="s">
        <v>10</v>
      </c>
      <c r="O190" t="s">
        <v>10</v>
      </c>
      <c r="S190" s="31" t="s">
        <v>2139</v>
      </c>
    </row>
    <row r="191" spans="1:19" x14ac:dyDescent="0.35">
      <c r="A191" s="34" t="s">
        <v>2138</v>
      </c>
      <c r="B191" s="2">
        <v>3</v>
      </c>
      <c r="C191" t="s">
        <v>2129</v>
      </c>
      <c r="D191" t="s">
        <v>39</v>
      </c>
      <c r="E191" t="s">
        <v>2137</v>
      </c>
      <c r="F191" t="s">
        <v>2136</v>
      </c>
      <c r="G191" s="32">
        <v>33150</v>
      </c>
      <c r="H191" s="33">
        <v>0.15</v>
      </c>
      <c r="I191" s="32">
        <f t="shared" si="2"/>
        <v>28177.5</v>
      </c>
      <c r="J191" s="3">
        <v>2.8180000000000001</v>
      </c>
      <c r="K191" s="2">
        <v>7</v>
      </c>
      <c r="L191" t="s">
        <v>9</v>
      </c>
      <c r="M191" t="s">
        <v>10</v>
      </c>
      <c r="N191" t="s">
        <v>10</v>
      </c>
      <c r="O191" t="s">
        <v>10</v>
      </c>
      <c r="P191" t="s">
        <v>10</v>
      </c>
      <c r="S191" s="31" t="s">
        <v>2135</v>
      </c>
    </row>
    <row r="192" spans="1:19" x14ac:dyDescent="0.35">
      <c r="A192" s="34" t="s">
        <v>2134</v>
      </c>
      <c r="B192" s="2">
        <v>3</v>
      </c>
      <c r="C192" t="s">
        <v>2129</v>
      </c>
      <c r="D192" t="s">
        <v>39</v>
      </c>
      <c r="E192" t="s">
        <v>2133</v>
      </c>
      <c r="F192" t="s">
        <v>2132</v>
      </c>
      <c r="G192" s="32">
        <v>347564</v>
      </c>
      <c r="H192" s="33">
        <v>0.15</v>
      </c>
      <c r="I192" s="32">
        <f t="shared" si="2"/>
        <v>295429.40000000002</v>
      </c>
      <c r="J192" s="3">
        <v>4.2889999999999997</v>
      </c>
      <c r="K192" s="2">
        <v>5</v>
      </c>
      <c r="L192" t="s">
        <v>9</v>
      </c>
      <c r="M192" t="s">
        <v>10</v>
      </c>
      <c r="N192" t="s">
        <v>10</v>
      </c>
      <c r="O192" t="s">
        <v>10</v>
      </c>
      <c r="P192" t="s">
        <v>10</v>
      </c>
      <c r="S192" s="31" t="s">
        <v>2131</v>
      </c>
    </row>
    <row r="193" spans="1:19" x14ac:dyDescent="0.35">
      <c r="A193" s="34" t="s">
        <v>2130</v>
      </c>
      <c r="B193" s="2">
        <v>3</v>
      </c>
      <c r="C193" t="s">
        <v>2129</v>
      </c>
      <c r="D193" t="s">
        <v>39</v>
      </c>
      <c r="E193" t="s">
        <v>2128</v>
      </c>
      <c r="F193" t="s">
        <v>2127</v>
      </c>
      <c r="G193" s="32">
        <v>189387.99</v>
      </c>
      <c r="H193" s="33">
        <v>0.15</v>
      </c>
      <c r="I193" s="32">
        <f t="shared" si="2"/>
        <v>160979.79149999999</v>
      </c>
      <c r="J193" s="3">
        <v>2.0569999999999999</v>
      </c>
      <c r="K193" s="2">
        <v>5</v>
      </c>
      <c r="L193" t="s">
        <v>9</v>
      </c>
      <c r="M193" t="s">
        <v>10</v>
      </c>
      <c r="N193" t="s">
        <v>10</v>
      </c>
      <c r="O193" t="s">
        <v>10</v>
      </c>
      <c r="P193" t="s">
        <v>10</v>
      </c>
      <c r="S193" s="31" t="s">
        <v>2126</v>
      </c>
    </row>
    <row r="194" spans="1:19" x14ac:dyDescent="0.35">
      <c r="A194" s="34" t="s">
        <v>2125</v>
      </c>
      <c r="B194" s="2">
        <v>9</v>
      </c>
      <c r="C194" t="s">
        <v>2114</v>
      </c>
      <c r="D194" t="s">
        <v>39</v>
      </c>
      <c r="E194" t="s">
        <v>2124</v>
      </c>
      <c r="F194" t="s">
        <v>2123</v>
      </c>
      <c r="G194" s="32">
        <v>260000</v>
      </c>
      <c r="H194" s="33">
        <v>0.1</v>
      </c>
      <c r="I194" s="32">
        <f t="shared" ref="I194:I257" si="3">SUM(G194-G194*H194)</f>
        <v>234000</v>
      </c>
      <c r="J194" s="3">
        <v>2.0049999999999999</v>
      </c>
      <c r="K194" s="2">
        <v>10</v>
      </c>
      <c r="L194" t="s">
        <v>9</v>
      </c>
      <c r="M194" t="s">
        <v>10</v>
      </c>
      <c r="N194" t="s">
        <v>10</v>
      </c>
      <c r="O194" t="s">
        <v>10</v>
      </c>
      <c r="P194" t="s">
        <v>9</v>
      </c>
      <c r="Q194" t="s">
        <v>2122</v>
      </c>
      <c r="R194" s="2" t="s">
        <v>187</v>
      </c>
      <c r="S194" s="31" t="s">
        <v>2121</v>
      </c>
    </row>
    <row r="195" spans="1:19" x14ac:dyDescent="0.35">
      <c r="A195" s="34" t="s">
        <v>2120</v>
      </c>
      <c r="B195" s="2">
        <v>9</v>
      </c>
      <c r="C195" t="s">
        <v>2114</v>
      </c>
      <c r="D195" t="s">
        <v>39</v>
      </c>
      <c r="E195" t="s">
        <v>2119</v>
      </c>
      <c r="F195" t="s">
        <v>2118</v>
      </c>
      <c r="G195" s="32">
        <v>500000</v>
      </c>
      <c r="H195" s="33">
        <v>0.1</v>
      </c>
      <c r="I195" s="32">
        <f t="shared" si="3"/>
        <v>450000</v>
      </c>
      <c r="J195" s="3">
        <v>4.2439999999999998</v>
      </c>
      <c r="K195" s="2">
        <v>10</v>
      </c>
      <c r="L195" t="s">
        <v>9</v>
      </c>
      <c r="M195" t="s">
        <v>10</v>
      </c>
      <c r="N195" t="s">
        <v>10</v>
      </c>
      <c r="O195" t="s">
        <v>10</v>
      </c>
      <c r="P195" t="s">
        <v>9</v>
      </c>
      <c r="Q195" t="s">
        <v>2117</v>
      </c>
      <c r="R195" s="2" t="s">
        <v>145</v>
      </c>
      <c r="S195" s="31" t="s">
        <v>2116</v>
      </c>
    </row>
    <row r="196" spans="1:19" x14ac:dyDescent="0.35">
      <c r="A196" s="34" t="s">
        <v>2115</v>
      </c>
      <c r="B196" s="2">
        <v>9</v>
      </c>
      <c r="C196" t="s">
        <v>2114</v>
      </c>
      <c r="D196" t="s">
        <v>39</v>
      </c>
      <c r="E196" t="s">
        <v>2113</v>
      </c>
      <c r="F196" t="s">
        <v>2112</v>
      </c>
      <c r="G196" s="32">
        <v>220000</v>
      </c>
      <c r="H196" s="33">
        <v>0.1</v>
      </c>
      <c r="I196" s="32">
        <f t="shared" si="3"/>
        <v>198000</v>
      </c>
      <c r="J196" s="3">
        <v>1.2130000000000001</v>
      </c>
      <c r="K196" s="2">
        <v>10</v>
      </c>
      <c r="L196" t="s">
        <v>9</v>
      </c>
      <c r="M196" t="s">
        <v>10</v>
      </c>
      <c r="N196" t="s">
        <v>10</v>
      </c>
      <c r="O196" t="s">
        <v>10</v>
      </c>
      <c r="P196" t="s">
        <v>10</v>
      </c>
      <c r="R196" s="2" t="s">
        <v>158</v>
      </c>
      <c r="S196" s="31" t="s">
        <v>2111</v>
      </c>
    </row>
    <row r="197" spans="1:19" x14ac:dyDescent="0.35">
      <c r="A197" s="34" t="s">
        <v>2110</v>
      </c>
      <c r="B197" s="2">
        <v>10</v>
      </c>
      <c r="C197" t="s">
        <v>2058</v>
      </c>
      <c r="D197" t="s">
        <v>39</v>
      </c>
      <c r="E197" t="s">
        <v>2109</v>
      </c>
      <c r="F197" t="s">
        <v>2108</v>
      </c>
      <c r="G197" s="32">
        <v>58240</v>
      </c>
      <c r="H197" s="33">
        <v>0.125</v>
      </c>
      <c r="I197" s="32">
        <f t="shared" si="3"/>
        <v>50960</v>
      </c>
      <c r="J197" s="3">
        <v>0.46500000000000002</v>
      </c>
      <c r="K197" s="2">
        <v>10</v>
      </c>
      <c r="L197" t="s">
        <v>9</v>
      </c>
      <c r="M197" t="s">
        <v>10</v>
      </c>
      <c r="N197" t="s">
        <v>10</v>
      </c>
      <c r="O197" t="s">
        <v>10</v>
      </c>
      <c r="P197" t="s">
        <v>10</v>
      </c>
      <c r="R197" s="2" t="s">
        <v>155</v>
      </c>
      <c r="S197" s="31" t="s">
        <v>2107</v>
      </c>
    </row>
    <row r="198" spans="1:19" x14ac:dyDescent="0.35">
      <c r="A198" s="34" t="s">
        <v>2106</v>
      </c>
      <c r="B198" s="2">
        <v>10</v>
      </c>
      <c r="C198" t="s">
        <v>2058</v>
      </c>
      <c r="D198" t="s">
        <v>39</v>
      </c>
      <c r="E198" t="s">
        <v>2105</v>
      </c>
      <c r="F198" t="s">
        <v>2104</v>
      </c>
      <c r="G198" s="32">
        <v>323260</v>
      </c>
      <c r="H198" s="33">
        <v>0.125</v>
      </c>
      <c r="I198" s="32">
        <f t="shared" si="3"/>
        <v>282852.5</v>
      </c>
      <c r="J198" s="3">
        <v>3.1360000000000001</v>
      </c>
      <c r="K198" s="2">
        <v>10</v>
      </c>
      <c r="L198" t="s">
        <v>9</v>
      </c>
      <c r="M198" t="s">
        <v>10</v>
      </c>
      <c r="N198" t="s">
        <v>10</v>
      </c>
      <c r="O198" t="s">
        <v>10</v>
      </c>
      <c r="P198" t="s">
        <v>10</v>
      </c>
      <c r="R198" s="2" t="s">
        <v>163</v>
      </c>
      <c r="S198" s="31" t="s">
        <v>2103</v>
      </c>
    </row>
    <row r="199" spans="1:19" x14ac:dyDescent="0.35">
      <c r="A199" s="34" t="s">
        <v>2102</v>
      </c>
      <c r="B199" s="2">
        <v>10</v>
      </c>
      <c r="C199" t="s">
        <v>2058</v>
      </c>
      <c r="D199" t="s">
        <v>39</v>
      </c>
      <c r="E199" t="s">
        <v>2101</v>
      </c>
      <c r="F199" t="s">
        <v>2100</v>
      </c>
      <c r="G199" s="32">
        <v>168420</v>
      </c>
      <c r="H199" s="33">
        <v>0.125</v>
      </c>
      <c r="I199" s="32">
        <f t="shared" si="3"/>
        <v>147367.5</v>
      </c>
      <c r="J199" s="3">
        <v>1.2869999999999999</v>
      </c>
      <c r="K199" s="2">
        <v>10</v>
      </c>
      <c r="L199" t="s">
        <v>9</v>
      </c>
      <c r="M199" t="s">
        <v>10</v>
      </c>
      <c r="N199" t="s">
        <v>10</v>
      </c>
      <c r="O199" t="s">
        <v>10</v>
      </c>
      <c r="P199" t="s">
        <v>10</v>
      </c>
      <c r="R199" s="2" t="s">
        <v>237</v>
      </c>
      <c r="S199" s="31" t="s">
        <v>2099</v>
      </c>
    </row>
    <row r="200" spans="1:19" ht="29" x14ac:dyDescent="0.35">
      <c r="A200" s="34" t="s">
        <v>2098</v>
      </c>
      <c r="B200" s="2">
        <v>10</v>
      </c>
      <c r="C200" t="s">
        <v>2058</v>
      </c>
      <c r="D200" t="s">
        <v>39</v>
      </c>
      <c r="E200" t="s">
        <v>2097</v>
      </c>
      <c r="F200" t="s">
        <v>2096</v>
      </c>
      <c r="G200" s="32">
        <v>100800</v>
      </c>
      <c r="H200" s="33">
        <v>0.125</v>
      </c>
      <c r="I200" s="32">
        <f t="shared" si="3"/>
        <v>88200</v>
      </c>
      <c r="J200" s="3">
        <v>0.92200000000000004</v>
      </c>
      <c r="K200" s="2">
        <v>10</v>
      </c>
      <c r="L200" t="s">
        <v>9</v>
      </c>
      <c r="M200" t="s">
        <v>10</v>
      </c>
      <c r="N200" t="s">
        <v>10</v>
      </c>
      <c r="O200" t="s">
        <v>10</v>
      </c>
      <c r="P200" t="s">
        <v>10</v>
      </c>
      <c r="R200" s="2" t="s">
        <v>150</v>
      </c>
      <c r="S200" s="31" t="s">
        <v>2095</v>
      </c>
    </row>
    <row r="201" spans="1:19" ht="29" x14ac:dyDescent="0.35">
      <c r="A201" s="34" t="s">
        <v>2094</v>
      </c>
      <c r="B201" s="2">
        <v>10</v>
      </c>
      <c r="C201" t="s">
        <v>2058</v>
      </c>
      <c r="D201" t="s">
        <v>39</v>
      </c>
      <c r="E201" t="s">
        <v>2093</v>
      </c>
      <c r="F201" t="s">
        <v>2092</v>
      </c>
      <c r="G201" s="32">
        <v>175280</v>
      </c>
      <c r="H201" s="33">
        <v>0.125</v>
      </c>
      <c r="I201" s="32">
        <f t="shared" si="3"/>
        <v>153370</v>
      </c>
      <c r="J201" s="3">
        <v>1.2809999999999999</v>
      </c>
      <c r="K201" s="2">
        <v>10</v>
      </c>
      <c r="L201" t="s">
        <v>9</v>
      </c>
      <c r="M201" t="s">
        <v>10</v>
      </c>
      <c r="N201" t="s">
        <v>10</v>
      </c>
      <c r="O201" t="s">
        <v>10</v>
      </c>
      <c r="P201" t="s">
        <v>10</v>
      </c>
      <c r="R201" s="2" t="s">
        <v>120</v>
      </c>
      <c r="S201" s="31" t="s">
        <v>2091</v>
      </c>
    </row>
    <row r="202" spans="1:19" ht="29" x14ac:dyDescent="0.35">
      <c r="A202" s="34" t="s">
        <v>2090</v>
      </c>
      <c r="B202" s="2">
        <v>10</v>
      </c>
      <c r="C202" t="s">
        <v>2058</v>
      </c>
      <c r="D202" t="s">
        <v>39</v>
      </c>
      <c r="E202" t="s">
        <v>2089</v>
      </c>
      <c r="F202" t="s">
        <v>2088</v>
      </c>
      <c r="G202" s="32">
        <v>106820</v>
      </c>
      <c r="H202" s="33">
        <v>0.125</v>
      </c>
      <c r="I202" s="32">
        <f t="shared" si="3"/>
        <v>93467.5</v>
      </c>
      <c r="J202" s="3">
        <v>0.79400000000000004</v>
      </c>
      <c r="K202" s="2">
        <v>10</v>
      </c>
      <c r="L202" t="s">
        <v>9</v>
      </c>
      <c r="M202" t="s">
        <v>10</v>
      </c>
      <c r="N202" t="s">
        <v>10</v>
      </c>
      <c r="O202" t="s">
        <v>10</v>
      </c>
      <c r="P202" t="s">
        <v>10</v>
      </c>
      <c r="R202" s="2" t="s">
        <v>250</v>
      </c>
      <c r="S202" s="35" t="s">
        <v>2087</v>
      </c>
    </row>
    <row r="203" spans="1:19" x14ac:dyDescent="0.35">
      <c r="A203" s="34" t="s">
        <v>2086</v>
      </c>
      <c r="B203" s="2">
        <v>10</v>
      </c>
      <c r="C203" t="s">
        <v>2058</v>
      </c>
      <c r="D203" t="s">
        <v>39</v>
      </c>
      <c r="E203" t="s">
        <v>2085</v>
      </c>
      <c r="F203" t="s">
        <v>2084</v>
      </c>
      <c r="G203" s="32">
        <v>144620</v>
      </c>
      <c r="H203" s="33">
        <v>0.125</v>
      </c>
      <c r="I203" s="32">
        <f t="shared" si="3"/>
        <v>126542.5</v>
      </c>
      <c r="J203" s="3">
        <v>1.331</v>
      </c>
      <c r="K203" s="2">
        <v>10</v>
      </c>
      <c r="L203" t="s">
        <v>9</v>
      </c>
      <c r="M203" t="s">
        <v>10</v>
      </c>
      <c r="N203" t="s">
        <v>10</v>
      </c>
      <c r="O203" t="s">
        <v>10</v>
      </c>
      <c r="P203" t="s">
        <v>10</v>
      </c>
      <c r="R203" s="2" t="s">
        <v>130</v>
      </c>
      <c r="S203" s="31" t="s">
        <v>2083</v>
      </c>
    </row>
    <row r="204" spans="1:19" x14ac:dyDescent="0.35">
      <c r="A204" s="34" t="s">
        <v>2082</v>
      </c>
      <c r="B204" s="2">
        <v>10</v>
      </c>
      <c r="C204" t="s">
        <v>2058</v>
      </c>
      <c r="D204" t="s">
        <v>39</v>
      </c>
      <c r="E204" t="s">
        <v>2081</v>
      </c>
      <c r="F204" t="s">
        <v>2080</v>
      </c>
      <c r="G204" s="32">
        <v>270900</v>
      </c>
      <c r="H204" s="33">
        <v>0.125</v>
      </c>
      <c r="I204" s="32">
        <f t="shared" si="3"/>
        <v>237037.5</v>
      </c>
      <c r="J204" s="3">
        <v>2.12</v>
      </c>
      <c r="K204" s="2">
        <v>10</v>
      </c>
      <c r="L204" t="s">
        <v>9</v>
      </c>
      <c r="M204" t="s">
        <v>10</v>
      </c>
      <c r="N204" t="s">
        <v>10</v>
      </c>
      <c r="O204" t="s">
        <v>10</v>
      </c>
      <c r="P204" t="s">
        <v>10</v>
      </c>
      <c r="R204" s="2" t="s">
        <v>140</v>
      </c>
      <c r="S204" s="31" t="s">
        <v>2079</v>
      </c>
    </row>
    <row r="205" spans="1:19" x14ac:dyDescent="0.35">
      <c r="A205" s="34" t="s">
        <v>2078</v>
      </c>
      <c r="B205" s="2">
        <v>10</v>
      </c>
      <c r="C205" t="s">
        <v>2058</v>
      </c>
      <c r="D205" t="s">
        <v>39</v>
      </c>
      <c r="E205" t="s">
        <v>2077</v>
      </c>
      <c r="F205" t="s">
        <v>2076</v>
      </c>
      <c r="G205" s="32">
        <v>92120</v>
      </c>
      <c r="H205" s="33">
        <v>0.125</v>
      </c>
      <c r="I205" s="32">
        <f t="shared" si="3"/>
        <v>80605</v>
      </c>
      <c r="J205" s="3">
        <v>0.71099999999999997</v>
      </c>
      <c r="K205" s="2">
        <v>10</v>
      </c>
      <c r="L205" t="s">
        <v>9</v>
      </c>
      <c r="M205" t="s">
        <v>10</v>
      </c>
      <c r="N205" t="s">
        <v>10</v>
      </c>
      <c r="O205" t="s">
        <v>10</v>
      </c>
      <c r="P205" t="s">
        <v>10</v>
      </c>
      <c r="R205" s="2" t="s">
        <v>408</v>
      </c>
      <c r="S205" s="31" t="s">
        <v>2075</v>
      </c>
    </row>
    <row r="206" spans="1:19" x14ac:dyDescent="0.35">
      <c r="A206" s="34" t="s">
        <v>2074</v>
      </c>
      <c r="B206" s="2">
        <v>10</v>
      </c>
      <c r="C206" t="s">
        <v>2058</v>
      </c>
      <c r="D206" t="s">
        <v>39</v>
      </c>
      <c r="E206" t="s">
        <v>2073</v>
      </c>
      <c r="F206" t="s">
        <v>2072</v>
      </c>
      <c r="G206" s="32">
        <v>207480</v>
      </c>
      <c r="H206" s="33">
        <v>0.125</v>
      </c>
      <c r="I206" s="32">
        <f t="shared" si="3"/>
        <v>181545</v>
      </c>
      <c r="J206" s="3">
        <v>1.4279999999999999</v>
      </c>
      <c r="K206" s="2">
        <v>9</v>
      </c>
      <c r="L206" t="s">
        <v>9</v>
      </c>
      <c r="M206" t="s">
        <v>10</v>
      </c>
      <c r="N206" t="s">
        <v>10</v>
      </c>
      <c r="O206" t="s">
        <v>10</v>
      </c>
      <c r="P206" t="s">
        <v>10</v>
      </c>
      <c r="S206" s="31" t="s">
        <v>2071</v>
      </c>
    </row>
    <row r="207" spans="1:19" x14ac:dyDescent="0.35">
      <c r="A207" s="34" t="s">
        <v>2070</v>
      </c>
      <c r="B207" s="2">
        <v>10</v>
      </c>
      <c r="C207" t="s">
        <v>2058</v>
      </c>
      <c r="D207" t="s">
        <v>39</v>
      </c>
      <c r="E207" t="s">
        <v>2069</v>
      </c>
      <c r="F207" t="s">
        <v>2068</v>
      </c>
      <c r="G207" s="32">
        <v>200480</v>
      </c>
      <c r="H207" s="33">
        <v>0.125</v>
      </c>
      <c r="I207" s="32">
        <f t="shared" si="3"/>
        <v>175420</v>
      </c>
      <c r="J207" s="3">
        <v>3.383</v>
      </c>
      <c r="K207" s="2">
        <v>9</v>
      </c>
      <c r="L207" t="s">
        <v>9</v>
      </c>
      <c r="M207" t="s">
        <v>10</v>
      </c>
      <c r="N207" t="s">
        <v>10</v>
      </c>
      <c r="O207" t="s">
        <v>10</v>
      </c>
      <c r="P207" t="s">
        <v>10</v>
      </c>
      <c r="S207" s="31" t="s">
        <v>2067</v>
      </c>
    </row>
    <row r="208" spans="1:19" x14ac:dyDescent="0.35">
      <c r="A208" s="34" t="s">
        <v>2066</v>
      </c>
      <c r="B208" s="2">
        <v>10</v>
      </c>
      <c r="C208" t="s">
        <v>2058</v>
      </c>
      <c r="D208" t="s">
        <v>39</v>
      </c>
      <c r="E208" t="s">
        <v>2065</v>
      </c>
      <c r="F208" t="s">
        <v>602</v>
      </c>
      <c r="G208" s="32">
        <v>210980</v>
      </c>
      <c r="H208" s="33">
        <v>0.125</v>
      </c>
      <c r="I208" s="32">
        <f t="shared" si="3"/>
        <v>184607.5</v>
      </c>
      <c r="J208" s="3">
        <v>1.284</v>
      </c>
      <c r="K208" s="2">
        <v>9</v>
      </c>
      <c r="L208" t="s">
        <v>9</v>
      </c>
      <c r="M208" t="s">
        <v>10</v>
      </c>
      <c r="N208" t="s">
        <v>10</v>
      </c>
      <c r="O208" t="s">
        <v>10</v>
      </c>
      <c r="P208" t="s">
        <v>10</v>
      </c>
      <c r="S208" s="31" t="s">
        <v>2064</v>
      </c>
    </row>
    <row r="209" spans="1:19" x14ac:dyDescent="0.35">
      <c r="A209" s="34" t="s">
        <v>2063</v>
      </c>
      <c r="B209" s="2">
        <v>10</v>
      </c>
      <c r="C209" t="s">
        <v>2058</v>
      </c>
      <c r="D209" t="s">
        <v>39</v>
      </c>
      <c r="E209" t="s">
        <v>2062</v>
      </c>
      <c r="F209" t="s">
        <v>2061</v>
      </c>
      <c r="G209" s="32">
        <v>128240</v>
      </c>
      <c r="H209" s="33">
        <v>0.125</v>
      </c>
      <c r="I209" s="32">
        <f t="shared" si="3"/>
        <v>112210</v>
      </c>
      <c r="J209" s="3">
        <v>0.70899999999999996</v>
      </c>
      <c r="K209" s="2">
        <v>9</v>
      </c>
      <c r="L209" t="s">
        <v>9</v>
      </c>
      <c r="M209" t="s">
        <v>10</v>
      </c>
      <c r="N209" t="s">
        <v>10</v>
      </c>
      <c r="O209" t="s">
        <v>10</v>
      </c>
      <c r="P209" t="s">
        <v>10</v>
      </c>
      <c r="S209" s="31" t="s">
        <v>2060</v>
      </c>
    </row>
    <row r="210" spans="1:19" x14ac:dyDescent="0.35">
      <c r="A210" s="34" t="s">
        <v>2059</v>
      </c>
      <c r="B210" s="2">
        <v>10</v>
      </c>
      <c r="C210" t="s">
        <v>2058</v>
      </c>
      <c r="D210" t="s">
        <v>39</v>
      </c>
      <c r="E210" t="s">
        <v>2057</v>
      </c>
      <c r="F210" t="s">
        <v>2056</v>
      </c>
      <c r="G210" s="32">
        <v>344960</v>
      </c>
      <c r="H210" s="33">
        <v>0.125</v>
      </c>
      <c r="I210" s="32">
        <f t="shared" si="3"/>
        <v>301840</v>
      </c>
      <c r="J210" s="3">
        <v>2.0910000000000002</v>
      </c>
      <c r="K210" s="2">
        <v>8</v>
      </c>
      <c r="L210" t="s">
        <v>9</v>
      </c>
      <c r="M210" t="s">
        <v>10</v>
      </c>
      <c r="N210" t="s">
        <v>10</v>
      </c>
      <c r="O210" t="s">
        <v>10</v>
      </c>
      <c r="P210" t="s">
        <v>10</v>
      </c>
      <c r="S210" s="31" t="s">
        <v>2055</v>
      </c>
    </row>
    <row r="211" spans="1:19" x14ac:dyDescent="0.35">
      <c r="A211" s="34" t="s">
        <v>2054</v>
      </c>
      <c r="B211" s="2">
        <v>7</v>
      </c>
      <c r="C211" t="s">
        <v>2053</v>
      </c>
      <c r="D211" t="s">
        <v>39</v>
      </c>
      <c r="E211" t="s">
        <v>2051</v>
      </c>
      <c r="F211" t="s">
        <v>2050</v>
      </c>
      <c r="G211" s="32">
        <v>278000</v>
      </c>
      <c r="H211" s="33">
        <v>0.2</v>
      </c>
      <c r="I211" s="32">
        <f t="shared" si="3"/>
        <v>222400</v>
      </c>
      <c r="J211" s="3">
        <v>1.1020000000000001</v>
      </c>
      <c r="K211" s="2">
        <v>10</v>
      </c>
      <c r="L211" t="s">
        <v>9</v>
      </c>
      <c r="M211" t="s">
        <v>10</v>
      </c>
      <c r="N211" t="s">
        <v>10</v>
      </c>
      <c r="O211" t="s">
        <v>10</v>
      </c>
      <c r="P211" t="s">
        <v>10</v>
      </c>
      <c r="R211" s="2" t="s">
        <v>145</v>
      </c>
      <c r="S211" s="31" t="s">
        <v>2049</v>
      </c>
    </row>
    <row r="212" spans="1:19" x14ac:dyDescent="0.35">
      <c r="A212" s="34" t="s">
        <v>2048</v>
      </c>
      <c r="B212" s="2">
        <v>9</v>
      </c>
      <c r="C212" t="s">
        <v>2035</v>
      </c>
      <c r="D212" t="s">
        <v>39</v>
      </c>
      <c r="E212" t="s">
        <v>2047</v>
      </c>
      <c r="F212" t="s">
        <v>2046</v>
      </c>
      <c r="G212" s="32">
        <v>94925.25</v>
      </c>
      <c r="H212" s="33">
        <v>0.15</v>
      </c>
      <c r="I212" s="32">
        <f t="shared" si="3"/>
        <v>80686.462499999994</v>
      </c>
      <c r="J212" s="3">
        <v>1.4379999999999999</v>
      </c>
      <c r="K212" s="2">
        <v>10</v>
      </c>
      <c r="L212" t="s">
        <v>9</v>
      </c>
      <c r="M212" t="s">
        <v>10</v>
      </c>
      <c r="N212" t="s">
        <v>10</v>
      </c>
      <c r="O212" t="s">
        <v>10</v>
      </c>
      <c r="P212" t="s">
        <v>10</v>
      </c>
      <c r="R212" s="2" t="s">
        <v>187</v>
      </c>
      <c r="S212" s="31" t="s">
        <v>2045</v>
      </c>
    </row>
    <row r="213" spans="1:19" x14ac:dyDescent="0.35">
      <c r="A213" s="34" t="s">
        <v>2044</v>
      </c>
      <c r="B213" s="2">
        <v>9</v>
      </c>
      <c r="C213" t="s">
        <v>2035</v>
      </c>
      <c r="D213" t="s">
        <v>39</v>
      </c>
      <c r="E213" t="s">
        <v>2043</v>
      </c>
      <c r="F213" t="s">
        <v>2042</v>
      </c>
      <c r="G213" s="32">
        <v>107726</v>
      </c>
      <c r="H213" s="33">
        <v>0.15</v>
      </c>
      <c r="I213" s="32">
        <f t="shared" si="3"/>
        <v>91567.1</v>
      </c>
      <c r="J213" s="3">
        <v>2.1739999999999999</v>
      </c>
      <c r="K213" s="2">
        <v>10</v>
      </c>
      <c r="L213" t="s">
        <v>9</v>
      </c>
      <c r="M213" t="s">
        <v>10</v>
      </c>
      <c r="N213" t="s">
        <v>10</v>
      </c>
      <c r="O213" t="s">
        <v>10</v>
      </c>
      <c r="P213" t="s">
        <v>10</v>
      </c>
      <c r="R213" s="2" t="s">
        <v>158</v>
      </c>
      <c r="S213" s="31" t="s">
        <v>2041</v>
      </c>
    </row>
    <row r="214" spans="1:19" x14ac:dyDescent="0.35">
      <c r="A214" s="34" t="s">
        <v>2040</v>
      </c>
      <c r="B214" s="2">
        <v>9</v>
      </c>
      <c r="C214" t="s">
        <v>2035</v>
      </c>
      <c r="D214" t="s">
        <v>39</v>
      </c>
      <c r="E214" t="s">
        <v>2039</v>
      </c>
      <c r="F214" t="s">
        <v>2038</v>
      </c>
      <c r="G214" s="32">
        <v>149895</v>
      </c>
      <c r="H214" s="33">
        <v>0.15</v>
      </c>
      <c r="I214" s="32">
        <f t="shared" si="3"/>
        <v>127410.75</v>
      </c>
      <c r="J214" s="3">
        <v>2.4089999999999998</v>
      </c>
      <c r="K214" s="2">
        <v>10</v>
      </c>
      <c r="L214" t="s">
        <v>9</v>
      </c>
      <c r="M214" t="s">
        <v>10</v>
      </c>
      <c r="N214" t="s">
        <v>10</v>
      </c>
      <c r="O214" t="s">
        <v>10</v>
      </c>
      <c r="P214" t="s">
        <v>10</v>
      </c>
      <c r="R214" s="2" t="s">
        <v>163</v>
      </c>
      <c r="S214" s="31" t="s">
        <v>2037</v>
      </c>
    </row>
    <row r="215" spans="1:19" x14ac:dyDescent="0.35">
      <c r="A215" s="34" t="s">
        <v>2036</v>
      </c>
      <c r="B215" s="2">
        <v>9</v>
      </c>
      <c r="C215" t="s">
        <v>2035</v>
      </c>
      <c r="D215" t="s">
        <v>39</v>
      </c>
      <c r="E215" t="s">
        <v>2034</v>
      </c>
      <c r="F215" t="s">
        <v>2033</v>
      </c>
      <c r="G215" s="32">
        <v>155207.5</v>
      </c>
      <c r="H215" s="33">
        <v>0.15</v>
      </c>
      <c r="I215" s="32">
        <f t="shared" si="3"/>
        <v>131926.375</v>
      </c>
      <c r="J215" s="3">
        <v>2.6840000000000002</v>
      </c>
      <c r="K215" s="2">
        <v>9</v>
      </c>
      <c r="L215" t="s">
        <v>9</v>
      </c>
      <c r="M215" t="s">
        <v>10</v>
      </c>
      <c r="N215" t="s">
        <v>10</v>
      </c>
      <c r="O215" t="s">
        <v>10</v>
      </c>
      <c r="P215" t="s">
        <v>10</v>
      </c>
      <c r="S215" s="31" t="s">
        <v>2032</v>
      </c>
    </row>
    <row r="216" spans="1:19" x14ac:dyDescent="0.35">
      <c r="A216" s="34" t="s">
        <v>2031</v>
      </c>
      <c r="B216" s="2">
        <v>12</v>
      </c>
      <c r="C216" t="s">
        <v>2022</v>
      </c>
      <c r="D216" t="s">
        <v>39</v>
      </c>
      <c r="E216" t="s">
        <v>2030</v>
      </c>
      <c r="F216" t="s">
        <v>2029</v>
      </c>
      <c r="G216" s="32">
        <v>363500</v>
      </c>
      <c r="H216" s="33">
        <v>0.125</v>
      </c>
      <c r="I216" s="32">
        <f t="shared" si="3"/>
        <v>318062.5</v>
      </c>
      <c r="J216" s="3">
        <v>2.161</v>
      </c>
      <c r="K216" s="2">
        <v>7</v>
      </c>
      <c r="L216" t="s">
        <v>9</v>
      </c>
      <c r="M216" t="s">
        <v>10</v>
      </c>
      <c r="N216" t="s">
        <v>10</v>
      </c>
      <c r="O216" t="s">
        <v>10</v>
      </c>
      <c r="P216" t="s">
        <v>10</v>
      </c>
      <c r="S216" s="31" t="s">
        <v>2028</v>
      </c>
    </row>
    <row r="217" spans="1:19" x14ac:dyDescent="0.35">
      <c r="A217" s="34" t="s">
        <v>2027</v>
      </c>
      <c r="B217" s="2">
        <v>12</v>
      </c>
      <c r="C217" t="s">
        <v>2022</v>
      </c>
      <c r="D217" t="s">
        <v>39</v>
      </c>
      <c r="E217" t="s">
        <v>2026</v>
      </c>
      <c r="F217" t="s">
        <v>2025</v>
      </c>
      <c r="G217" s="32">
        <v>390000</v>
      </c>
      <c r="H217" s="33">
        <v>0.125</v>
      </c>
      <c r="I217" s="32">
        <f t="shared" si="3"/>
        <v>341250</v>
      </c>
      <c r="J217" s="3">
        <v>2.3210000000000002</v>
      </c>
      <c r="K217" s="2">
        <v>5</v>
      </c>
      <c r="L217" t="s">
        <v>9</v>
      </c>
      <c r="M217" t="s">
        <v>10</v>
      </c>
      <c r="N217" t="s">
        <v>10</v>
      </c>
      <c r="O217" t="s">
        <v>10</v>
      </c>
      <c r="P217" t="s">
        <v>10</v>
      </c>
      <c r="S217" s="31" t="s">
        <v>2024</v>
      </c>
    </row>
    <row r="218" spans="1:19" x14ac:dyDescent="0.35">
      <c r="A218" s="34" t="s">
        <v>2023</v>
      </c>
      <c r="B218" s="2">
        <v>12</v>
      </c>
      <c r="C218" t="s">
        <v>2022</v>
      </c>
      <c r="D218" t="s">
        <v>39</v>
      </c>
      <c r="E218" t="s">
        <v>2021</v>
      </c>
      <c r="F218" t="s">
        <v>2020</v>
      </c>
      <c r="G218" s="32">
        <v>246500</v>
      </c>
      <c r="H218" s="33">
        <v>0.125</v>
      </c>
      <c r="I218" s="32">
        <f t="shared" si="3"/>
        <v>215687.5</v>
      </c>
      <c r="J218" s="3">
        <v>1.5640000000000001</v>
      </c>
      <c r="K218" s="2">
        <v>4</v>
      </c>
      <c r="L218" t="s">
        <v>9</v>
      </c>
      <c r="M218" t="s">
        <v>10</v>
      </c>
      <c r="N218" t="s">
        <v>10</v>
      </c>
      <c r="O218" t="s">
        <v>10</v>
      </c>
      <c r="P218" t="s">
        <v>10</v>
      </c>
      <c r="S218" s="31" t="s">
        <v>2019</v>
      </c>
    </row>
    <row r="219" spans="1:19" x14ac:dyDescent="0.35">
      <c r="A219" s="34" t="s">
        <v>2018</v>
      </c>
      <c r="B219" s="2">
        <v>5</v>
      </c>
      <c r="C219" t="s">
        <v>2001</v>
      </c>
      <c r="D219" t="s">
        <v>39</v>
      </c>
      <c r="E219" t="s">
        <v>2017</v>
      </c>
      <c r="F219" t="s">
        <v>2016</v>
      </c>
      <c r="G219" s="32">
        <v>215467.8</v>
      </c>
      <c r="H219" s="33">
        <v>0.2</v>
      </c>
      <c r="I219" s="32">
        <f t="shared" si="3"/>
        <v>172374.24</v>
      </c>
      <c r="J219" s="3">
        <v>2.8719999999999999</v>
      </c>
      <c r="K219" s="2">
        <v>10</v>
      </c>
      <c r="L219" t="s">
        <v>9</v>
      </c>
      <c r="M219" t="s">
        <v>10</v>
      </c>
      <c r="N219" t="s">
        <v>10</v>
      </c>
      <c r="O219" t="s">
        <v>10</v>
      </c>
      <c r="P219" t="s">
        <v>10</v>
      </c>
      <c r="R219" s="2" t="s">
        <v>163</v>
      </c>
      <c r="S219" s="31" t="s">
        <v>2015</v>
      </c>
    </row>
    <row r="220" spans="1:19" x14ac:dyDescent="0.35">
      <c r="A220" s="34" t="s">
        <v>2014</v>
      </c>
      <c r="B220" s="2">
        <v>5</v>
      </c>
      <c r="C220" t="s">
        <v>2001</v>
      </c>
      <c r="D220" t="s">
        <v>39</v>
      </c>
      <c r="E220" t="s">
        <v>2013</v>
      </c>
      <c r="F220" t="s">
        <v>2012</v>
      </c>
      <c r="G220" s="32">
        <v>460000</v>
      </c>
      <c r="H220" s="33">
        <v>0.2</v>
      </c>
      <c r="I220" s="32">
        <f t="shared" si="3"/>
        <v>368000</v>
      </c>
      <c r="J220" s="3">
        <v>1.9079999999999999</v>
      </c>
      <c r="K220" s="2">
        <v>9</v>
      </c>
      <c r="L220" t="s">
        <v>9</v>
      </c>
      <c r="M220" t="s">
        <v>10</v>
      </c>
      <c r="N220" t="s">
        <v>10</v>
      </c>
      <c r="O220" t="s">
        <v>10</v>
      </c>
      <c r="P220" t="s">
        <v>10</v>
      </c>
      <c r="S220" s="31" t="s">
        <v>2011</v>
      </c>
    </row>
    <row r="221" spans="1:19" x14ac:dyDescent="0.35">
      <c r="A221" s="34" t="s">
        <v>2010</v>
      </c>
      <c r="B221" s="2">
        <v>5</v>
      </c>
      <c r="C221" t="s">
        <v>2001</v>
      </c>
      <c r="D221" t="s">
        <v>39</v>
      </c>
      <c r="E221" t="s">
        <v>2009</v>
      </c>
      <c r="F221" t="s">
        <v>2008</v>
      </c>
      <c r="G221" s="32">
        <v>180000</v>
      </c>
      <c r="H221" s="33">
        <v>0.2</v>
      </c>
      <c r="I221" s="32">
        <f t="shared" si="3"/>
        <v>144000</v>
      </c>
      <c r="J221" s="3">
        <v>2.4249999999999998</v>
      </c>
      <c r="K221" s="2">
        <v>8</v>
      </c>
      <c r="L221" t="s">
        <v>9</v>
      </c>
      <c r="M221" t="s">
        <v>10</v>
      </c>
      <c r="N221" t="s">
        <v>10</v>
      </c>
      <c r="O221" t="s">
        <v>10</v>
      </c>
      <c r="P221" t="s">
        <v>10</v>
      </c>
      <c r="S221" s="31" t="s">
        <v>2007</v>
      </c>
    </row>
    <row r="222" spans="1:19" x14ac:dyDescent="0.35">
      <c r="A222" s="34" t="s">
        <v>2006</v>
      </c>
      <c r="B222" s="2">
        <v>5</v>
      </c>
      <c r="C222" t="s">
        <v>2001</v>
      </c>
      <c r="D222" t="s">
        <v>39</v>
      </c>
      <c r="E222" t="s">
        <v>2005</v>
      </c>
      <c r="F222" t="s">
        <v>2004</v>
      </c>
      <c r="G222" s="32">
        <v>225000</v>
      </c>
      <c r="H222" s="33">
        <v>0.2</v>
      </c>
      <c r="I222" s="32">
        <f t="shared" si="3"/>
        <v>180000</v>
      </c>
      <c r="J222" s="3">
        <v>0.82199999999999995</v>
      </c>
      <c r="K222" s="2">
        <v>4</v>
      </c>
      <c r="L222" t="s">
        <v>9</v>
      </c>
      <c r="M222" t="s">
        <v>10</v>
      </c>
      <c r="N222" t="s">
        <v>9</v>
      </c>
      <c r="O222" t="s">
        <v>9</v>
      </c>
      <c r="P222" t="s">
        <v>10</v>
      </c>
      <c r="S222" s="31" t="s">
        <v>2003</v>
      </c>
    </row>
    <row r="223" spans="1:19" x14ac:dyDescent="0.35">
      <c r="A223" s="34" t="s">
        <v>2002</v>
      </c>
      <c r="B223" s="2">
        <v>5</v>
      </c>
      <c r="C223" t="s">
        <v>2001</v>
      </c>
      <c r="D223" t="s">
        <v>39</v>
      </c>
      <c r="E223" t="s">
        <v>2000</v>
      </c>
      <c r="F223" t="s">
        <v>1999</v>
      </c>
      <c r="G223" s="32">
        <v>499195</v>
      </c>
      <c r="H223" s="33">
        <v>0.2</v>
      </c>
      <c r="I223" s="32">
        <f t="shared" si="3"/>
        <v>399356</v>
      </c>
      <c r="J223" s="3">
        <v>2.5350000000000001</v>
      </c>
      <c r="K223" s="2">
        <v>3</v>
      </c>
      <c r="L223" t="s">
        <v>9</v>
      </c>
      <c r="M223" t="s">
        <v>10</v>
      </c>
      <c r="N223" t="s">
        <v>9</v>
      </c>
      <c r="O223" t="s">
        <v>10</v>
      </c>
      <c r="P223" t="s">
        <v>10</v>
      </c>
      <c r="S223" s="31" t="s">
        <v>1998</v>
      </c>
    </row>
    <row r="224" spans="1:19" x14ac:dyDescent="0.35">
      <c r="A224" s="34" t="s">
        <v>1997</v>
      </c>
      <c r="B224" s="2">
        <v>7</v>
      </c>
      <c r="C224" t="s">
        <v>1996</v>
      </c>
      <c r="D224" t="s">
        <v>39</v>
      </c>
      <c r="E224" t="s">
        <v>1995</v>
      </c>
      <c r="F224" t="s">
        <v>1994</v>
      </c>
      <c r="G224" s="32">
        <v>325000</v>
      </c>
      <c r="H224" s="33">
        <v>0.15</v>
      </c>
      <c r="I224" s="32">
        <f t="shared" si="3"/>
        <v>276250</v>
      </c>
      <c r="J224" s="3">
        <v>4.1920000000000002</v>
      </c>
      <c r="K224" s="2">
        <v>5</v>
      </c>
      <c r="L224" t="s">
        <v>9</v>
      </c>
      <c r="M224" t="s">
        <v>10</v>
      </c>
      <c r="N224" t="s">
        <v>10</v>
      </c>
      <c r="O224" t="s">
        <v>10</v>
      </c>
      <c r="P224" t="s">
        <v>10</v>
      </c>
      <c r="S224" s="31" t="s">
        <v>1993</v>
      </c>
    </row>
    <row r="225" spans="1:19" x14ac:dyDescent="0.35">
      <c r="A225" s="34" t="s">
        <v>1992</v>
      </c>
      <c r="B225" s="2">
        <v>6</v>
      </c>
      <c r="C225" t="s">
        <v>1951</v>
      </c>
      <c r="D225" t="s">
        <v>39</v>
      </c>
      <c r="E225" t="s">
        <v>1991</v>
      </c>
      <c r="F225" t="s">
        <v>1990</v>
      </c>
      <c r="G225" s="32">
        <v>109200</v>
      </c>
      <c r="H225" s="33">
        <v>0.17499999999999999</v>
      </c>
      <c r="I225" s="32">
        <f t="shared" si="3"/>
        <v>90090</v>
      </c>
      <c r="J225" s="3">
        <v>1.603</v>
      </c>
      <c r="K225" s="2">
        <v>10</v>
      </c>
      <c r="L225" t="s">
        <v>9</v>
      </c>
      <c r="M225" t="s">
        <v>10</v>
      </c>
      <c r="N225" t="s">
        <v>10</v>
      </c>
      <c r="O225" t="s">
        <v>10</v>
      </c>
      <c r="P225" t="s">
        <v>10</v>
      </c>
      <c r="R225" s="2" t="s">
        <v>163</v>
      </c>
      <c r="S225" s="31" t="s">
        <v>1989</v>
      </c>
    </row>
    <row r="226" spans="1:19" ht="29" x14ac:dyDescent="0.35">
      <c r="A226" s="34" t="s">
        <v>1988</v>
      </c>
      <c r="B226" s="2">
        <v>6</v>
      </c>
      <c r="C226" t="s">
        <v>1951</v>
      </c>
      <c r="D226" t="s">
        <v>39</v>
      </c>
      <c r="E226" t="s">
        <v>1987</v>
      </c>
      <c r="F226" t="s">
        <v>1986</v>
      </c>
      <c r="G226" s="32">
        <v>134850</v>
      </c>
      <c r="H226" s="33">
        <v>0.17499999999999999</v>
      </c>
      <c r="I226" s="32">
        <f t="shared" si="3"/>
        <v>111251.25</v>
      </c>
      <c r="J226" s="3">
        <v>1.7649999999999999</v>
      </c>
      <c r="K226" s="2">
        <v>9</v>
      </c>
      <c r="L226" t="s">
        <v>9</v>
      </c>
      <c r="M226" t="s">
        <v>10</v>
      </c>
      <c r="N226" t="s">
        <v>10</v>
      </c>
      <c r="O226" t="s">
        <v>10</v>
      </c>
      <c r="P226" t="s">
        <v>10</v>
      </c>
      <c r="S226" s="31" t="s">
        <v>1985</v>
      </c>
    </row>
    <row r="227" spans="1:19" x14ac:dyDescent="0.35">
      <c r="A227" s="34" t="s">
        <v>1984</v>
      </c>
      <c r="B227" s="2">
        <v>6</v>
      </c>
      <c r="C227" t="s">
        <v>1951</v>
      </c>
      <c r="D227" t="s">
        <v>39</v>
      </c>
      <c r="E227" t="s">
        <v>1983</v>
      </c>
      <c r="F227" t="s">
        <v>1982</v>
      </c>
      <c r="G227" s="32">
        <v>113750</v>
      </c>
      <c r="H227" s="33">
        <v>0.17499999999999999</v>
      </c>
      <c r="I227" s="32">
        <f t="shared" si="3"/>
        <v>93843.75</v>
      </c>
      <c r="J227" s="3">
        <v>1.0680000000000001</v>
      </c>
      <c r="K227" s="2">
        <v>9</v>
      </c>
      <c r="L227" t="s">
        <v>9</v>
      </c>
      <c r="M227" t="s">
        <v>10</v>
      </c>
      <c r="N227" t="s">
        <v>10</v>
      </c>
      <c r="O227" t="s">
        <v>10</v>
      </c>
      <c r="P227" t="s">
        <v>10</v>
      </c>
      <c r="S227" s="31" t="s">
        <v>1981</v>
      </c>
    </row>
    <row r="228" spans="1:19" x14ac:dyDescent="0.35">
      <c r="A228" s="34" t="s">
        <v>1980</v>
      </c>
      <c r="B228" s="2">
        <v>6</v>
      </c>
      <c r="C228" t="s">
        <v>1951</v>
      </c>
      <c r="D228" t="s">
        <v>39</v>
      </c>
      <c r="E228" t="s">
        <v>1979</v>
      </c>
      <c r="F228" t="s">
        <v>1978</v>
      </c>
      <c r="G228" s="32">
        <v>20865</v>
      </c>
      <c r="H228" s="33">
        <v>0.17499999999999999</v>
      </c>
      <c r="I228" s="32">
        <f t="shared" si="3"/>
        <v>17213.625</v>
      </c>
      <c r="J228" s="3">
        <v>0.314</v>
      </c>
      <c r="K228" s="2">
        <v>9</v>
      </c>
      <c r="L228" t="s">
        <v>9</v>
      </c>
      <c r="M228" t="s">
        <v>10</v>
      </c>
      <c r="N228" t="s">
        <v>10</v>
      </c>
      <c r="O228" t="s">
        <v>10</v>
      </c>
      <c r="P228" t="s">
        <v>10</v>
      </c>
      <c r="S228" s="31" t="s">
        <v>1977</v>
      </c>
    </row>
    <row r="229" spans="1:19" x14ac:dyDescent="0.35">
      <c r="A229" s="34" t="s">
        <v>1976</v>
      </c>
      <c r="B229" s="2">
        <v>6</v>
      </c>
      <c r="C229" t="s">
        <v>1951</v>
      </c>
      <c r="D229" t="s">
        <v>39</v>
      </c>
      <c r="E229" t="s">
        <v>1975</v>
      </c>
      <c r="F229" t="s">
        <v>1974</v>
      </c>
      <c r="G229" s="32">
        <v>184000</v>
      </c>
      <c r="H229" s="33">
        <v>0.17499999999999999</v>
      </c>
      <c r="I229" s="32">
        <f t="shared" si="3"/>
        <v>151800</v>
      </c>
      <c r="J229" s="3">
        <v>2.5059999999999998</v>
      </c>
      <c r="K229" s="2">
        <v>9</v>
      </c>
      <c r="L229" t="s">
        <v>9</v>
      </c>
      <c r="M229" t="s">
        <v>10</v>
      </c>
      <c r="N229" t="s">
        <v>10</v>
      </c>
      <c r="O229" t="s">
        <v>10</v>
      </c>
      <c r="P229" t="s">
        <v>10</v>
      </c>
      <c r="S229" s="31" t="s">
        <v>1973</v>
      </c>
    </row>
    <row r="230" spans="1:19" x14ac:dyDescent="0.35">
      <c r="A230" s="34" t="s">
        <v>1972</v>
      </c>
      <c r="B230" s="2">
        <v>6</v>
      </c>
      <c r="C230" t="s">
        <v>1951</v>
      </c>
      <c r="D230" t="s">
        <v>39</v>
      </c>
      <c r="E230" t="s">
        <v>1971</v>
      </c>
      <c r="F230" t="s">
        <v>1970</v>
      </c>
      <c r="G230" s="32">
        <v>101200</v>
      </c>
      <c r="H230" s="33">
        <v>0.17499999999999999</v>
      </c>
      <c r="I230" s="32">
        <f t="shared" si="3"/>
        <v>83490</v>
      </c>
      <c r="J230" s="3">
        <v>1.288</v>
      </c>
      <c r="K230" s="2">
        <v>9</v>
      </c>
      <c r="L230" t="s">
        <v>9</v>
      </c>
      <c r="M230" t="s">
        <v>10</v>
      </c>
      <c r="N230" t="s">
        <v>10</v>
      </c>
      <c r="O230" t="s">
        <v>10</v>
      </c>
      <c r="P230" t="s">
        <v>10</v>
      </c>
      <c r="S230" s="31" t="s">
        <v>1969</v>
      </c>
    </row>
    <row r="231" spans="1:19" x14ac:dyDescent="0.35">
      <c r="A231" s="34" t="s">
        <v>1968</v>
      </c>
      <c r="B231" s="2">
        <v>6</v>
      </c>
      <c r="C231" t="s">
        <v>1951</v>
      </c>
      <c r="D231" t="s">
        <v>39</v>
      </c>
      <c r="E231" t="s">
        <v>1967</v>
      </c>
      <c r="F231" t="s">
        <v>1966</v>
      </c>
      <c r="G231" s="32">
        <v>165600</v>
      </c>
      <c r="H231" s="33">
        <v>0.17499999999999999</v>
      </c>
      <c r="I231" s="32">
        <f t="shared" si="3"/>
        <v>136620</v>
      </c>
      <c r="J231" s="3">
        <v>2.2069999999999999</v>
      </c>
      <c r="K231" s="2">
        <v>9</v>
      </c>
      <c r="L231" t="s">
        <v>9</v>
      </c>
      <c r="M231" t="s">
        <v>10</v>
      </c>
      <c r="N231" t="s">
        <v>10</v>
      </c>
      <c r="O231" t="s">
        <v>10</v>
      </c>
      <c r="P231" t="s">
        <v>10</v>
      </c>
      <c r="S231" s="31" t="s">
        <v>1965</v>
      </c>
    </row>
    <row r="232" spans="1:19" x14ac:dyDescent="0.35">
      <c r="A232" s="34" t="s">
        <v>1964</v>
      </c>
      <c r="B232" s="2">
        <v>6</v>
      </c>
      <c r="C232" t="s">
        <v>1951</v>
      </c>
      <c r="D232" t="s">
        <v>39</v>
      </c>
      <c r="E232" t="s">
        <v>1963</v>
      </c>
      <c r="F232" t="s">
        <v>1962</v>
      </c>
      <c r="G232" s="32">
        <v>42000</v>
      </c>
      <c r="H232" s="33">
        <v>0.17499999999999999</v>
      </c>
      <c r="I232" s="32">
        <f t="shared" si="3"/>
        <v>34650</v>
      </c>
      <c r="J232" s="3">
        <v>0.501</v>
      </c>
      <c r="K232" s="2">
        <v>8</v>
      </c>
      <c r="L232" t="s">
        <v>9</v>
      </c>
      <c r="M232" t="s">
        <v>10</v>
      </c>
      <c r="N232" t="s">
        <v>10</v>
      </c>
      <c r="O232" t="s">
        <v>10</v>
      </c>
      <c r="P232" t="s">
        <v>10</v>
      </c>
      <c r="S232" s="31" t="s">
        <v>1961</v>
      </c>
    </row>
    <row r="233" spans="1:19" x14ac:dyDescent="0.35">
      <c r="A233" s="34" t="s">
        <v>1960</v>
      </c>
      <c r="B233" s="2">
        <v>6</v>
      </c>
      <c r="C233" t="s">
        <v>1951</v>
      </c>
      <c r="D233" t="s">
        <v>39</v>
      </c>
      <c r="E233" t="s">
        <v>1959</v>
      </c>
      <c r="F233" t="s">
        <v>1958</v>
      </c>
      <c r="G233" s="32">
        <v>163800</v>
      </c>
      <c r="H233" s="33">
        <v>0.17499999999999999</v>
      </c>
      <c r="I233" s="32">
        <f t="shared" si="3"/>
        <v>135135</v>
      </c>
      <c r="J233" s="3">
        <v>0.36599999999999999</v>
      </c>
      <c r="K233" s="2">
        <v>7</v>
      </c>
      <c r="L233" t="s">
        <v>9</v>
      </c>
      <c r="M233" t="s">
        <v>10</v>
      </c>
      <c r="N233" t="s">
        <v>10</v>
      </c>
      <c r="O233" t="s">
        <v>10</v>
      </c>
      <c r="P233" t="s">
        <v>10</v>
      </c>
      <c r="S233" s="31" t="s">
        <v>1957</v>
      </c>
    </row>
    <row r="234" spans="1:19" x14ac:dyDescent="0.35">
      <c r="A234" s="34" t="s">
        <v>1956</v>
      </c>
      <c r="B234" s="2">
        <v>6</v>
      </c>
      <c r="C234" t="s">
        <v>1951</v>
      </c>
      <c r="D234" t="s">
        <v>39</v>
      </c>
      <c r="E234" t="s">
        <v>1955</v>
      </c>
      <c r="F234" t="s">
        <v>1954</v>
      </c>
      <c r="G234" s="32">
        <v>115000</v>
      </c>
      <c r="H234" s="33">
        <v>0.17499999999999999</v>
      </c>
      <c r="I234" s="32">
        <f t="shared" si="3"/>
        <v>94875</v>
      </c>
      <c r="J234" s="3">
        <v>1.3340000000000001</v>
      </c>
      <c r="K234" s="2">
        <v>7</v>
      </c>
      <c r="L234" t="s">
        <v>9</v>
      </c>
      <c r="M234" t="s">
        <v>10</v>
      </c>
      <c r="N234" t="s">
        <v>10</v>
      </c>
      <c r="O234" t="s">
        <v>10</v>
      </c>
      <c r="P234" t="s">
        <v>10</v>
      </c>
      <c r="S234" s="31" t="s">
        <v>1953</v>
      </c>
    </row>
    <row r="235" spans="1:19" ht="29" x14ac:dyDescent="0.35">
      <c r="A235" s="34" t="s">
        <v>1952</v>
      </c>
      <c r="B235" s="2">
        <v>6</v>
      </c>
      <c r="C235" t="s">
        <v>1951</v>
      </c>
      <c r="D235" t="s">
        <v>39</v>
      </c>
      <c r="E235" t="s">
        <v>1950</v>
      </c>
      <c r="F235" t="s">
        <v>1949</v>
      </c>
      <c r="G235" s="32">
        <v>301950</v>
      </c>
      <c r="H235" s="33">
        <v>0.17499999999999999</v>
      </c>
      <c r="I235" s="32">
        <f t="shared" si="3"/>
        <v>249108.75</v>
      </c>
      <c r="J235" s="3">
        <v>4.03</v>
      </c>
      <c r="K235" s="2">
        <v>7</v>
      </c>
      <c r="L235" t="s">
        <v>9</v>
      </c>
      <c r="M235" t="s">
        <v>10</v>
      </c>
      <c r="N235" t="s">
        <v>10</v>
      </c>
      <c r="O235" t="s">
        <v>10</v>
      </c>
      <c r="P235" t="s">
        <v>10</v>
      </c>
      <c r="S235" s="31" t="s">
        <v>1948</v>
      </c>
    </row>
    <row r="236" spans="1:19" ht="16.5" customHeight="1" x14ac:dyDescent="0.35">
      <c r="A236" s="34" t="s">
        <v>1947</v>
      </c>
      <c r="B236" s="2">
        <v>1</v>
      </c>
      <c r="C236" t="s">
        <v>1946</v>
      </c>
      <c r="D236" t="s">
        <v>39</v>
      </c>
      <c r="E236" t="s">
        <v>1945</v>
      </c>
      <c r="F236" t="s">
        <v>1944</v>
      </c>
      <c r="G236" s="32">
        <v>400000</v>
      </c>
      <c r="H236" s="33">
        <v>0.15</v>
      </c>
      <c r="I236" s="32">
        <f t="shared" si="3"/>
        <v>340000</v>
      </c>
      <c r="J236" s="3">
        <v>4.0039999999999996</v>
      </c>
      <c r="K236" s="2">
        <v>10</v>
      </c>
      <c r="L236" t="s">
        <v>9</v>
      </c>
      <c r="M236" t="s">
        <v>10</v>
      </c>
      <c r="N236" t="s">
        <v>10</v>
      </c>
      <c r="O236" t="s">
        <v>10</v>
      </c>
      <c r="P236" t="s">
        <v>10</v>
      </c>
      <c r="R236" s="2" t="s">
        <v>145</v>
      </c>
      <c r="S236" s="31" t="s">
        <v>1943</v>
      </c>
    </row>
    <row r="237" spans="1:19" x14ac:dyDescent="0.35">
      <c r="A237" s="34" t="s">
        <v>1942</v>
      </c>
      <c r="B237" s="2">
        <v>4</v>
      </c>
      <c r="C237" t="s">
        <v>1925</v>
      </c>
      <c r="D237" t="s">
        <v>39</v>
      </c>
      <c r="E237" t="s">
        <v>1941</v>
      </c>
      <c r="F237" t="s">
        <v>1940</v>
      </c>
      <c r="G237" s="32">
        <v>268035</v>
      </c>
      <c r="H237" s="33">
        <v>0.15</v>
      </c>
      <c r="I237" s="32">
        <f t="shared" si="3"/>
        <v>227829.75</v>
      </c>
      <c r="J237" s="3">
        <v>3.238</v>
      </c>
      <c r="K237" s="2">
        <v>10</v>
      </c>
      <c r="L237" t="s">
        <v>9</v>
      </c>
      <c r="M237" t="s">
        <v>10</v>
      </c>
      <c r="N237" t="s">
        <v>10</v>
      </c>
      <c r="O237" t="s">
        <v>10</v>
      </c>
      <c r="P237" t="s">
        <v>10</v>
      </c>
      <c r="R237" s="2" t="s">
        <v>163</v>
      </c>
      <c r="S237" s="31" t="s">
        <v>1939</v>
      </c>
    </row>
    <row r="238" spans="1:19" x14ac:dyDescent="0.35">
      <c r="A238" s="34" t="s">
        <v>1938</v>
      </c>
      <c r="B238" s="2">
        <v>4</v>
      </c>
      <c r="C238" t="s">
        <v>1925</v>
      </c>
      <c r="D238" t="s">
        <v>39</v>
      </c>
      <c r="E238" t="s">
        <v>1937</v>
      </c>
      <c r="F238" t="s">
        <v>1936</v>
      </c>
      <c r="G238" s="32">
        <v>223336.25</v>
      </c>
      <c r="H238" s="33">
        <v>0.15</v>
      </c>
      <c r="I238" s="32">
        <f t="shared" si="3"/>
        <v>189835.8125</v>
      </c>
      <c r="J238" s="3">
        <v>2.74</v>
      </c>
      <c r="K238" s="2">
        <v>9</v>
      </c>
      <c r="L238" t="s">
        <v>9</v>
      </c>
      <c r="M238" t="s">
        <v>10</v>
      </c>
      <c r="N238" t="s">
        <v>10</v>
      </c>
      <c r="O238" t="s">
        <v>10</v>
      </c>
      <c r="P238" t="s">
        <v>10</v>
      </c>
      <c r="S238" s="31" t="s">
        <v>1935</v>
      </c>
    </row>
    <row r="239" spans="1:19" x14ac:dyDescent="0.35">
      <c r="A239" s="34" t="s">
        <v>1934</v>
      </c>
      <c r="B239" s="2">
        <v>4</v>
      </c>
      <c r="C239" t="s">
        <v>1925</v>
      </c>
      <c r="D239" t="s">
        <v>39</v>
      </c>
      <c r="E239" t="s">
        <v>1933</v>
      </c>
      <c r="F239" t="s">
        <v>1932</v>
      </c>
      <c r="G239" s="32">
        <v>119407.5</v>
      </c>
      <c r="H239" s="33">
        <v>0.15</v>
      </c>
      <c r="I239" s="32">
        <f t="shared" si="3"/>
        <v>101496.375</v>
      </c>
      <c r="J239" s="3">
        <v>1.55</v>
      </c>
      <c r="K239" s="2">
        <v>8</v>
      </c>
      <c r="L239" t="s">
        <v>9</v>
      </c>
      <c r="M239" t="s">
        <v>10</v>
      </c>
      <c r="N239" t="s">
        <v>10</v>
      </c>
      <c r="O239" t="s">
        <v>10</v>
      </c>
      <c r="P239" t="s">
        <v>10</v>
      </c>
      <c r="S239" s="31" t="s">
        <v>1931</v>
      </c>
    </row>
    <row r="240" spans="1:19" x14ac:dyDescent="0.35">
      <c r="A240" s="34" t="s">
        <v>1930</v>
      </c>
      <c r="B240" s="2">
        <v>4</v>
      </c>
      <c r="C240" t="s">
        <v>1925</v>
      </c>
      <c r="D240" t="s">
        <v>39</v>
      </c>
      <c r="E240" t="s">
        <v>1929</v>
      </c>
      <c r="F240" t="s">
        <v>1928</v>
      </c>
      <c r="G240" s="32">
        <v>200400</v>
      </c>
      <c r="H240" s="33">
        <v>0.15</v>
      </c>
      <c r="I240" s="32">
        <f t="shared" si="3"/>
        <v>170340</v>
      </c>
      <c r="J240" s="3">
        <v>2.9169999999999998</v>
      </c>
      <c r="K240" s="2">
        <v>8</v>
      </c>
      <c r="L240" t="s">
        <v>9</v>
      </c>
      <c r="M240" t="s">
        <v>10</v>
      </c>
      <c r="N240" t="s">
        <v>10</v>
      </c>
      <c r="O240" t="s">
        <v>10</v>
      </c>
      <c r="P240" t="s">
        <v>10</v>
      </c>
      <c r="S240" s="31" t="s">
        <v>1927</v>
      </c>
    </row>
    <row r="241" spans="1:19" x14ac:dyDescent="0.35">
      <c r="A241" s="34" t="s">
        <v>1926</v>
      </c>
      <c r="B241" s="2">
        <v>4</v>
      </c>
      <c r="C241" t="s">
        <v>1925</v>
      </c>
      <c r="D241" t="s">
        <v>39</v>
      </c>
      <c r="E241" t="s">
        <v>1924</v>
      </c>
      <c r="F241" t="s">
        <v>1923</v>
      </c>
      <c r="G241" s="32">
        <v>216702.5</v>
      </c>
      <c r="H241" s="33">
        <v>0.15</v>
      </c>
      <c r="I241" s="32">
        <f t="shared" si="3"/>
        <v>184197.125</v>
      </c>
      <c r="J241" s="3">
        <v>2.819</v>
      </c>
      <c r="K241" s="2">
        <v>6</v>
      </c>
      <c r="L241" t="s">
        <v>9</v>
      </c>
      <c r="M241" t="s">
        <v>10</v>
      </c>
      <c r="N241" t="s">
        <v>10</v>
      </c>
      <c r="O241" t="s">
        <v>10</v>
      </c>
      <c r="P241" t="s">
        <v>10</v>
      </c>
      <c r="S241" s="31" t="s">
        <v>1922</v>
      </c>
    </row>
    <row r="242" spans="1:19" x14ac:dyDescent="0.35">
      <c r="A242" s="34" t="s">
        <v>1921</v>
      </c>
      <c r="B242" s="2">
        <v>4</v>
      </c>
      <c r="C242" t="s">
        <v>1896</v>
      </c>
      <c r="D242" t="s">
        <v>39</v>
      </c>
      <c r="E242" t="s">
        <v>1920</v>
      </c>
      <c r="F242" t="s">
        <v>1919</v>
      </c>
      <c r="G242" s="32">
        <v>145000</v>
      </c>
      <c r="H242" s="33">
        <v>0.125</v>
      </c>
      <c r="I242" s="32">
        <f t="shared" si="3"/>
        <v>126875</v>
      </c>
      <c r="J242" s="3">
        <v>2.1150000000000002</v>
      </c>
      <c r="K242" s="2">
        <v>10</v>
      </c>
      <c r="L242" t="s">
        <v>9</v>
      </c>
      <c r="M242" t="s">
        <v>10</v>
      </c>
      <c r="N242" t="s">
        <v>10</v>
      </c>
      <c r="O242" t="s">
        <v>10</v>
      </c>
      <c r="P242" t="s">
        <v>10</v>
      </c>
      <c r="R242" s="2" t="s">
        <v>145</v>
      </c>
      <c r="S242" s="31" t="s">
        <v>1918</v>
      </c>
    </row>
    <row r="243" spans="1:19" ht="29" x14ac:dyDescent="0.35">
      <c r="A243" s="34" t="s">
        <v>1917</v>
      </c>
      <c r="B243" s="2">
        <v>4</v>
      </c>
      <c r="C243" t="s">
        <v>1896</v>
      </c>
      <c r="D243" t="s">
        <v>39</v>
      </c>
      <c r="E243" t="s">
        <v>1916</v>
      </c>
      <c r="F243" t="s">
        <v>1915</v>
      </c>
      <c r="G243" s="32">
        <v>306350</v>
      </c>
      <c r="H243" s="33">
        <v>0.125</v>
      </c>
      <c r="I243" s="32">
        <f t="shared" si="3"/>
        <v>268056.25</v>
      </c>
      <c r="J243" s="3">
        <v>3.1440000000000001</v>
      </c>
      <c r="K243" s="2">
        <v>10</v>
      </c>
      <c r="L243" t="s">
        <v>9</v>
      </c>
      <c r="M243" t="s">
        <v>10</v>
      </c>
      <c r="N243" t="s">
        <v>10</v>
      </c>
      <c r="O243" t="s">
        <v>10</v>
      </c>
      <c r="P243" t="s">
        <v>10</v>
      </c>
      <c r="R243" s="2" t="s">
        <v>158</v>
      </c>
      <c r="S243" s="31" t="s">
        <v>1914</v>
      </c>
    </row>
    <row r="244" spans="1:19" ht="29" x14ac:dyDescent="0.35">
      <c r="A244" s="34" t="s">
        <v>1913</v>
      </c>
      <c r="B244" s="2">
        <v>4</v>
      </c>
      <c r="C244" t="s">
        <v>1896</v>
      </c>
      <c r="D244" t="s">
        <v>39</v>
      </c>
      <c r="E244" t="s">
        <v>1912</v>
      </c>
      <c r="F244" t="s">
        <v>1911</v>
      </c>
      <c r="G244" s="32">
        <v>71000</v>
      </c>
      <c r="H244" s="33">
        <v>0.125</v>
      </c>
      <c r="I244" s="32">
        <f t="shared" si="3"/>
        <v>62125</v>
      </c>
      <c r="J244" s="3">
        <v>1.7909999999999999</v>
      </c>
      <c r="K244" s="2">
        <v>10</v>
      </c>
      <c r="L244" t="s">
        <v>10</v>
      </c>
      <c r="M244" t="s">
        <v>9</v>
      </c>
      <c r="N244" t="s">
        <v>10</v>
      </c>
      <c r="O244" t="s">
        <v>10</v>
      </c>
      <c r="P244" t="s">
        <v>10</v>
      </c>
      <c r="R244" s="2" t="s">
        <v>135</v>
      </c>
      <c r="S244" s="31" t="s">
        <v>1910</v>
      </c>
    </row>
    <row r="245" spans="1:19" x14ac:dyDescent="0.35">
      <c r="A245" s="34" t="s">
        <v>1909</v>
      </c>
      <c r="B245" s="2">
        <v>4</v>
      </c>
      <c r="C245" t="s">
        <v>1896</v>
      </c>
      <c r="D245" t="s">
        <v>39</v>
      </c>
      <c r="E245" t="s">
        <v>1908</v>
      </c>
      <c r="F245" t="s">
        <v>1907</v>
      </c>
      <c r="G245" s="32">
        <v>124000</v>
      </c>
      <c r="H245" s="33">
        <v>0.125</v>
      </c>
      <c r="I245" s="32">
        <f t="shared" si="3"/>
        <v>108500</v>
      </c>
      <c r="J245" s="3">
        <v>1.556</v>
      </c>
      <c r="K245" s="2">
        <v>10</v>
      </c>
      <c r="L245" t="s">
        <v>9</v>
      </c>
      <c r="M245" t="s">
        <v>10</v>
      </c>
      <c r="N245" t="s">
        <v>10</v>
      </c>
      <c r="O245" t="s">
        <v>10</v>
      </c>
      <c r="P245" t="s">
        <v>10</v>
      </c>
      <c r="R245" s="2" t="s">
        <v>163</v>
      </c>
      <c r="S245" s="31" t="s">
        <v>1906</v>
      </c>
    </row>
    <row r="246" spans="1:19" x14ac:dyDescent="0.35">
      <c r="A246" s="34" t="s">
        <v>1905</v>
      </c>
      <c r="B246" s="2">
        <v>4</v>
      </c>
      <c r="C246" t="s">
        <v>1896</v>
      </c>
      <c r="D246" t="s">
        <v>39</v>
      </c>
      <c r="E246" t="s">
        <v>1904</v>
      </c>
      <c r="F246" t="s">
        <v>1903</v>
      </c>
      <c r="G246" s="32">
        <v>71000</v>
      </c>
      <c r="H246" s="33">
        <v>0.125</v>
      </c>
      <c r="I246" s="32">
        <f t="shared" si="3"/>
        <v>62125</v>
      </c>
      <c r="J246" s="3">
        <v>1.075</v>
      </c>
      <c r="K246" s="2">
        <v>9</v>
      </c>
      <c r="L246" t="s">
        <v>9</v>
      </c>
      <c r="M246" t="s">
        <v>10</v>
      </c>
      <c r="N246" t="s">
        <v>10</v>
      </c>
      <c r="O246" t="s">
        <v>10</v>
      </c>
      <c r="P246" t="s">
        <v>10</v>
      </c>
      <c r="S246" s="31" t="s">
        <v>1902</v>
      </c>
    </row>
    <row r="247" spans="1:19" x14ac:dyDescent="0.35">
      <c r="A247" s="34" t="s">
        <v>1901</v>
      </c>
      <c r="B247" s="2">
        <v>4</v>
      </c>
      <c r="C247" t="s">
        <v>1896</v>
      </c>
      <c r="D247" t="s">
        <v>39</v>
      </c>
      <c r="E247" t="s">
        <v>1900</v>
      </c>
      <c r="F247" t="s">
        <v>1899</v>
      </c>
      <c r="G247" s="32">
        <v>173500</v>
      </c>
      <c r="H247" s="33">
        <v>0.125</v>
      </c>
      <c r="I247" s="32">
        <f t="shared" si="3"/>
        <v>151812.5</v>
      </c>
      <c r="J247" s="3">
        <v>2.25</v>
      </c>
      <c r="K247" s="2">
        <v>8</v>
      </c>
      <c r="L247" t="s">
        <v>9</v>
      </c>
      <c r="M247" t="s">
        <v>10</v>
      </c>
      <c r="N247" t="s">
        <v>10</v>
      </c>
      <c r="O247" t="s">
        <v>10</v>
      </c>
      <c r="P247" t="s">
        <v>10</v>
      </c>
      <c r="S247" s="31" t="s">
        <v>1898</v>
      </c>
    </row>
    <row r="248" spans="1:19" ht="29" x14ac:dyDescent="0.35">
      <c r="A248" s="34" t="s">
        <v>1897</v>
      </c>
      <c r="B248" s="2">
        <v>4</v>
      </c>
      <c r="C248" t="s">
        <v>1896</v>
      </c>
      <c r="D248" t="s">
        <v>39</v>
      </c>
      <c r="E248" t="s">
        <v>1895</v>
      </c>
      <c r="F248" t="s">
        <v>1894</v>
      </c>
      <c r="G248" s="32">
        <v>5900</v>
      </c>
      <c r="H248" s="33">
        <v>0.125</v>
      </c>
      <c r="I248" s="32">
        <f t="shared" si="3"/>
        <v>5162.5</v>
      </c>
      <c r="J248" s="3">
        <v>0.1</v>
      </c>
      <c r="K248" s="2">
        <v>4</v>
      </c>
      <c r="L248" t="s">
        <v>9</v>
      </c>
      <c r="M248" t="s">
        <v>10</v>
      </c>
      <c r="N248" t="s">
        <v>10</v>
      </c>
      <c r="O248" t="s">
        <v>10</v>
      </c>
      <c r="P248" t="s">
        <v>10</v>
      </c>
      <c r="S248" s="31" t="s">
        <v>1893</v>
      </c>
    </row>
    <row r="249" spans="1:19" x14ac:dyDescent="0.35">
      <c r="A249" s="34" t="s">
        <v>1892</v>
      </c>
      <c r="B249" s="2">
        <v>9</v>
      </c>
      <c r="C249" t="s">
        <v>1864</v>
      </c>
      <c r="D249" t="s">
        <v>39</v>
      </c>
      <c r="E249" t="s">
        <v>1891</v>
      </c>
      <c r="F249" t="s">
        <v>1890</v>
      </c>
      <c r="G249" s="32">
        <v>28440</v>
      </c>
      <c r="H249" s="33">
        <v>0.15</v>
      </c>
      <c r="I249" s="32">
        <f t="shared" si="3"/>
        <v>24174</v>
      </c>
      <c r="J249" s="3">
        <v>0.17599999999999999</v>
      </c>
      <c r="K249" s="2">
        <v>10</v>
      </c>
      <c r="L249" t="s">
        <v>9</v>
      </c>
      <c r="M249" t="s">
        <v>10</v>
      </c>
      <c r="N249" t="s">
        <v>10</v>
      </c>
      <c r="O249" t="s">
        <v>10</v>
      </c>
      <c r="P249" t="s">
        <v>10</v>
      </c>
      <c r="R249" s="2" t="s">
        <v>408</v>
      </c>
      <c r="S249" s="31" t="s">
        <v>1889</v>
      </c>
    </row>
    <row r="250" spans="1:19" x14ac:dyDescent="0.35">
      <c r="A250" s="34" t="s">
        <v>1888</v>
      </c>
      <c r="B250" s="2">
        <v>9</v>
      </c>
      <c r="C250" t="s">
        <v>1864</v>
      </c>
      <c r="D250" t="s">
        <v>39</v>
      </c>
      <c r="E250" t="s">
        <v>1887</v>
      </c>
      <c r="F250" t="s">
        <v>1886</v>
      </c>
      <c r="G250" s="32">
        <v>13082.4</v>
      </c>
      <c r="H250" s="33">
        <v>0.15</v>
      </c>
      <c r="I250" s="32">
        <f t="shared" si="3"/>
        <v>11120.039999999999</v>
      </c>
      <c r="J250" s="3">
        <v>7.1999999999999995E-2</v>
      </c>
      <c r="K250" s="2">
        <v>10</v>
      </c>
      <c r="L250" t="s">
        <v>9</v>
      </c>
      <c r="M250" t="s">
        <v>10</v>
      </c>
      <c r="N250" t="s">
        <v>10</v>
      </c>
      <c r="O250" t="s">
        <v>10</v>
      </c>
      <c r="P250" t="s">
        <v>10</v>
      </c>
      <c r="R250" s="2" t="s">
        <v>135</v>
      </c>
      <c r="S250" s="31" t="s">
        <v>1861</v>
      </c>
    </row>
    <row r="251" spans="1:19" x14ac:dyDescent="0.35">
      <c r="A251" s="34" t="s">
        <v>1885</v>
      </c>
      <c r="B251" s="2">
        <v>9</v>
      </c>
      <c r="C251" t="s">
        <v>1864</v>
      </c>
      <c r="D251" t="s">
        <v>39</v>
      </c>
      <c r="E251" t="s">
        <v>1884</v>
      </c>
      <c r="F251" t="s">
        <v>1883</v>
      </c>
      <c r="G251" s="32">
        <v>69847.25</v>
      </c>
      <c r="H251" s="33">
        <v>0.15</v>
      </c>
      <c r="I251" s="32">
        <f t="shared" si="3"/>
        <v>59370.162499999999</v>
      </c>
      <c r="J251" s="3">
        <v>0.77800000000000002</v>
      </c>
      <c r="K251" s="2">
        <v>10</v>
      </c>
      <c r="L251" t="s">
        <v>9</v>
      </c>
      <c r="M251" t="s">
        <v>10</v>
      </c>
      <c r="N251" t="s">
        <v>10</v>
      </c>
      <c r="O251" t="s">
        <v>10</v>
      </c>
      <c r="P251" t="s">
        <v>10</v>
      </c>
      <c r="R251" s="2" t="s">
        <v>163</v>
      </c>
      <c r="S251" s="31" t="s">
        <v>1882</v>
      </c>
    </row>
    <row r="252" spans="1:19" x14ac:dyDescent="0.35">
      <c r="A252" s="34" t="s">
        <v>1881</v>
      </c>
      <c r="B252" s="2">
        <v>9</v>
      </c>
      <c r="C252" t="s">
        <v>1864</v>
      </c>
      <c r="D252" t="s">
        <v>39</v>
      </c>
      <c r="E252" t="s">
        <v>1880</v>
      </c>
      <c r="F252" t="s">
        <v>1879</v>
      </c>
      <c r="G252" s="32">
        <v>141552</v>
      </c>
      <c r="H252" s="33">
        <v>0.15</v>
      </c>
      <c r="I252" s="32">
        <f t="shared" si="3"/>
        <v>120319.2</v>
      </c>
      <c r="J252" s="3">
        <v>1.1000000000000001</v>
      </c>
      <c r="K252" s="2">
        <v>10</v>
      </c>
      <c r="L252" t="s">
        <v>9</v>
      </c>
      <c r="M252" t="s">
        <v>10</v>
      </c>
      <c r="N252" t="s">
        <v>10</v>
      </c>
      <c r="O252" t="s">
        <v>10</v>
      </c>
      <c r="P252" t="s">
        <v>10</v>
      </c>
      <c r="R252" s="2" t="s">
        <v>158</v>
      </c>
      <c r="S252" s="31" t="s">
        <v>1878</v>
      </c>
    </row>
    <row r="253" spans="1:19" x14ac:dyDescent="0.35">
      <c r="A253" s="34" t="s">
        <v>1877</v>
      </c>
      <c r="B253" s="2">
        <v>9</v>
      </c>
      <c r="C253" t="s">
        <v>1864</v>
      </c>
      <c r="D253" t="s">
        <v>39</v>
      </c>
      <c r="E253" t="s">
        <v>1876</v>
      </c>
      <c r="F253" t="s">
        <v>1875</v>
      </c>
      <c r="G253" s="32">
        <v>121593.25</v>
      </c>
      <c r="H253" s="33">
        <v>0.15</v>
      </c>
      <c r="I253" s="32">
        <f t="shared" si="3"/>
        <v>103354.2625</v>
      </c>
      <c r="J253" s="3">
        <v>1.2689999999999999</v>
      </c>
      <c r="K253" s="2">
        <v>10</v>
      </c>
      <c r="L253" t="s">
        <v>9</v>
      </c>
      <c r="M253" t="s">
        <v>10</v>
      </c>
      <c r="N253" t="s">
        <v>10</v>
      </c>
      <c r="O253" t="s">
        <v>10</v>
      </c>
      <c r="P253" t="s">
        <v>10</v>
      </c>
      <c r="R253" s="2" t="s">
        <v>145</v>
      </c>
      <c r="S253" s="31" t="s">
        <v>1874</v>
      </c>
    </row>
    <row r="254" spans="1:19" x14ac:dyDescent="0.35">
      <c r="A254" s="34" t="s">
        <v>1873</v>
      </c>
      <c r="B254" s="2">
        <v>9</v>
      </c>
      <c r="C254" t="s">
        <v>1864</v>
      </c>
      <c r="D254" t="s">
        <v>39</v>
      </c>
      <c r="E254" t="s">
        <v>1872</v>
      </c>
      <c r="F254" t="s">
        <v>1871</v>
      </c>
      <c r="G254" s="32">
        <v>138559.75</v>
      </c>
      <c r="H254" s="33">
        <v>0.15</v>
      </c>
      <c r="I254" s="32">
        <f t="shared" si="3"/>
        <v>117775.78750000001</v>
      </c>
      <c r="J254" s="3">
        <v>1.0900000000000001</v>
      </c>
      <c r="K254" s="2">
        <v>10</v>
      </c>
      <c r="L254" t="s">
        <v>9</v>
      </c>
      <c r="M254" t="s">
        <v>10</v>
      </c>
      <c r="N254" t="s">
        <v>10</v>
      </c>
      <c r="O254" t="s">
        <v>10</v>
      </c>
      <c r="P254" t="s">
        <v>10</v>
      </c>
      <c r="R254" s="2" t="s">
        <v>187</v>
      </c>
      <c r="S254" s="31" t="s">
        <v>1870</v>
      </c>
    </row>
    <row r="255" spans="1:19" x14ac:dyDescent="0.35">
      <c r="A255" s="34" t="s">
        <v>1869</v>
      </c>
      <c r="B255" s="2">
        <v>9</v>
      </c>
      <c r="C255" t="s">
        <v>1864</v>
      </c>
      <c r="D255" t="s">
        <v>39</v>
      </c>
      <c r="E255" t="s">
        <v>1868</v>
      </c>
      <c r="F255" t="s">
        <v>1867</v>
      </c>
      <c r="G255" s="32">
        <v>12513.6</v>
      </c>
      <c r="H255" s="33">
        <v>0.15</v>
      </c>
      <c r="I255" s="32">
        <f t="shared" si="3"/>
        <v>10636.560000000001</v>
      </c>
      <c r="J255" s="3">
        <v>5.6000000000000001E-2</v>
      </c>
      <c r="K255" s="2">
        <v>9</v>
      </c>
      <c r="L255" t="s">
        <v>9</v>
      </c>
      <c r="M255" t="s">
        <v>10</v>
      </c>
      <c r="N255" t="s">
        <v>10</v>
      </c>
      <c r="O255" t="s">
        <v>10</v>
      </c>
      <c r="P255" t="s">
        <v>10</v>
      </c>
      <c r="S255" s="31" t="s">
        <v>1866</v>
      </c>
    </row>
    <row r="256" spans="1:19" x14ac:dyDescent="0.35">
      <c r="A256" s="34" t="s">
        <v>1865</v>
      </c>
      <c r="B256" s="2">
        <v>9</v>
      </c>
      <c r="C256" t="s">
        <v>1864</v>
      </c>
      <c r="D256" t="s">
        <v>39</v>
      </c>
      <c r="E256" t="s">
        <v>1863</v>
      </c>
      <c r="F256" t="s">
        <v>1862</v>
      </c>
      <c r="G256" s="32">
        <v>13082.4</v>
      </c>
      <c r="H256" s="33">
        <v>0.15</v>
      </c>
      <c r="I256" s="32">
        <f t="shared" si="3"/>
        <v>11120.039999999999</v>
      </c>
      <c r="J256" s="3">
        <v>7.1999999999999995E-2</v>
      </c>
      <c r="K256" s="2">
        <v>9</v>
      </c>
      <c r="L256" t="s">
        <v>9</v>
      </c>
      <c r="M256" t="s">
        <v>10</v>
      </c>
      <c r="N256" t="s">
        <v>10</v>
      </c>
      <c r="O256" t="s">
        <v>10</v>
      </c>
      <c r="P256" t="s">
        <v>10</v>
      </c>
      <c r="S256" s="31" t="s">
        <v>1861</v>
      </c>
    </row>
    <row r="257" spans="1:19" x14ac:dyDescent="0.35">
      <c r="A257" s="34" t="s">
        <v>1860</v>
      </c>
      <c r="B257" s="2">
        <v>2</v>
      </c>
      <c r="C257" t="s">
        <v>1855</v>
      </c>
      <c r="D257" t="s">
        <v>39</v>
      </c>
      <c r="E257" t="s">
        <v>1859</v>
      </c>
      <c r="F257" t="s">
        <v>1858</v>
      </c>
      <c r="G257" s="32">
        <v>120000</v>
      </c>
      <c r="H257" s="33">
        <v>0.15</v>
      </c>
      <c r="I257" s="32">
        <f t="shared" si="3"/>
        <v>102000</v>
      </c>
      <c r="J257" s="3">
        <v>2.1259999999999999</v>
      </c>
      <c r="K257" s="2">
        <v>6</v>
      </c>
      <c r="L257" t="s">
        <v>9</v>
      </c>
      <c r="M257" t="s">
        <v>10</v>
      </c>
      <c r="N257" t="s">
        <v>9</v>
      </c>
      <c r="O257" t="s">
        <v>10</v>
      </c>
      <c r="P257" t="s">
        <v>10</v>
      </c>
      <c r="S257" s="31" t="s">
        <v>1857</v>
      </c>
    </row>
    <row r="258" spans="1:19" x14ac:dyDescent="0.35">
      <c r="A258" s="34" t="s">
        <v>1856</v>
      </c>
      <c r="B258" s="2">
        <v>2</v>
      </c>
      <c r="C258" t="s">
        <v>1855</v>
      </c>
      <c r="D258" t="s">
        <v>39</v>
      </c>
      <c r="E258" t="s">
        <v>1854</v>
      </c>
      <c r="F258" t="s">
        <v>1853</v>
      </c>
      <c r="G258" s="32">
        <v>295000</v>
      </c>
      <c r="H258" s="33">
        <v>0.15</v>
      </c>
      <c r="I258" s="32">
        <f t="shared" ref="I258:I329" si="4">SUM(G258-G258*H258)</f>
        <v>250750</v>
      </c>
      <c r="J258" s="3">
        <v>1.206</v>
      </c>
      <c r="K258" s="2">
        <v>6</v>
      </c>
      <c r="L258" t="s">
        <v>9</v>
      </c>
      <c r="M258" t="s">
        <v>10</v>
      </c>
      <c r="N258" t="s">
        <v>9</v>
      </c>
      <c r="O258" t="s">
        <v>10</v>
      </c>
      <c r="P258" t="s">
        <v>10</v>
      </c>
      <c r="S258" s="31" t="s">
        <v>1852</v>
      </c>
    </row>
    <row r="259" spans="1:19" x14ac:dyDescent="0.35">
      <c r="A259" s="34" t="s">
        <v>1851</v>
      </c>
      <c r="B259" s="2">
        <v>4</v>
      </c>
      <c r="C259" t="s">
        <v>1760</v>
      </c>
      <c r="D259" t="s">
        <v>39</v>
      </c>
      <c r="E259" t="s">
        <v>1850</v>
      </c>
      <c r="F259" t="s">
        <v>1849</v>
      </c>
      <c r="G259" s="32">
        <v>36183.75</v>
      </c>
      <c r="H259" s="33">
        <v>0.2</v>
      </c>
      <c r="I259" s="32">
        <f t="shared" si="4"/>
        <v>28947</v>
      </c>
      <c r="J259" s="3">
        <v>0.41299999999999998</v>
      </c>
      <c r="K259" s="2">
        <v>10</v>
      </c>
      <c r="L259" t="s">
        <v>9</v>
      </c>
      <c r="M259" t="s">
        <v>10</v>
      </c>
      <c r="N259" t="s">
        <v>10</v>
      </c>
      <c r="O259" t="s">
        <v>10</v>
      </c>
      <c r="P259" t="s">
        <v>10</v>
      </c>
      <c r="R259" s="2" t="s">
        <v>237</v>
      </c>
      <c r="S259" s="31" t="s">
        <v>1848</v>
      </c>
    </row>
    <row r="260" spans="1:19" x14ac:dyDescent="0.35">
      <c r="A260" s="34" t="s">
        <v>1847</v>
      </c>
      <c r="B260" s="2">
        <v>4</v>
      </c>
      <c r="C260" t="s">
        <v>1760</v>
      </c>
      <c r="D260" t="s">
        <v>39</v>
      </c>
      <c r="E260" t="s">
        <v>1846</v>
      </c>
      <c r="F260" t="s">
        <v>1845</v>
      </c>
      <c r="G260" s="32">
        <v>25984.75</v>
      </c>
      <c r="H260" s="33">
        <v>0.2</v>
      </c>
      <c r="I260" s="32">
        <f t="shared" si="4"/>
        <v>20787.8</v>
      </c>
      <c r="J260" s="3">
        <v>0.375</v>
      </c>
      <c r="K260" s="2">
        <v>9</v>
      </c>
      <c r="L260" t="s">
        <v>9</v>
      </c>
      <c r="M260" t="s">
        <v>10</v>
      </c>
      <c r="N260" t="s">
        <v>10</v>
      </c>
      <c r="O260" t="s">
        <v>10</v>
      </c>
      <c r="P260" t="s">
        <v>10</v>
      </c>
      <c r="S260" s="31" t="s">
        <v>1844</v>
      </c>
    </row>
    <row r="261" spans="1:19" x14ac:dyDescent="0.35">
      <c r="A261" s="34" t="s">
        <v>1843</v>
      </c>
      <c r="B261" s="2">
        <v>4</v>
      </c>
      <c r="C261" t="s">
        <v>1760</v>
      </c>
      <c r="D261" t="s">
        <v>39</v>
      </c>
      <c r="E261" t="s">
        <v>1842</v>
      </c>
      <c r="F261" t="s">
        <v>1841</v>
      </c>
      <c r="G261" s="32">
        <v>40908.25</v>
      </c>
      <c r="H261" s="33">
        <v>0.2</v>
      </c>
      <c r="I261" s="32">
        <f t="shared" si="4"/>
        <v>32726.6</v>
      </c>
      <c r="J261" s="3">
        <v>0.76500000000000001</v>
      </c>
      <c r="K261" s="2">
        <v>9</v>
      </c>
      <c r="L261" t="s">
        <v>9</v>
      </c>
      <c r="M261" t="s">
        <v>10</v>
      </c>
      <c r="N261" t="s">
        <v>10</v>
      </c>
      <c r="O261" t="s">
        <v>10</v>
      </c>
      <c r="P261" t="s">
        <v>10</v>
      </c>
      <c r="S261" s="31" t="s">
        <v>1840</v>
      </c>
    </row>
    <row r="262" spans="1:19" x14ac:dyDescent="0.35">
      <c r="A262" s="34" t="s">
        <v>1839</v>
      </c>
      <c r="B262" s="2">
        <v>4</v>
      </c>
      <c r="C262" t="s">
        <v>1760</v>
      </c>
      <c r="D262" t="s">
        <v>39</v>
      </c>
      <c r="E262" t="s">
        <v>1838</v>
      </c>
      <c r="F262" t="s">
        <v>1837</v>
      </c>
      <c r="G262" s="32">
        <v>135398.25</v>
      </c>
      <c r="H262" s="33">
        <v>0.2</v>
      </c>
      <c r="I262" s="32">
        <f t="shared" si="4"/>
        <v>108318.6</v>
      </c>
      <c r="J262" s="3">
        <v>1.399</v>
      </c>
      <c r="K262" s="2">
        <v>9</v>
      </c>
      <c r="L262" t="s">
        <v>9</v>
      </c>
      <c r="N262" t="s">
        <v>10</v>
      </c>
      <c r="O262" t="s">
        <v>10</v>
      </c>
      <c r="P262" t="s">
        <v>10</v>
      </c>
      <c r="S262" s="31" t="s">
        <v>1836</v>
      </c>
    </row>
    <row r="263" spans="1:19" x14ac:dyDescent="0.35">
      <c r="A263" s="34" t="s">
        <v>1835</v>
      </c>
      <c r="B263" s="2">
        <v>4</v>
      </c>
      <c r="C263" t="s">
        <v>1760</v>
      </c>
      <c r="D263" t="s">
        <v>39</v>
      </c>
      <c r="E263" t="s">
        <v>1834</v>
      </c>
      <c r="F263" t="s">
        <v>1833</v>
      </c>
      <c r="G263" s="32">
        <v>24372.5</v>
      </c>
      <c r="H263" s="33">
        <v>0.2</v>
      </c>
      <c r="I263" s="32">
        <f t="shared" si="4"/>
        <v>19498</v>
      </c>
      <c r="J263" s="3">
        <v>0.39</v>
      </c>
      <c r="K263" s="2">
        <v>9</v>
      </c>
      <c r="L263" t="s">
        <v>9</v>
      </c>
      <c r="M263" t="s">
        <v>10</v>
      </c>
      <c r="N263" t="s">
        <v>10</v>
      </c>
      <c r="O263" t="s">
        <v>10</v>
      </c>
      <c r="P263" t="s">
        <v>10</v>
      </c>
      <c r="S263" s="31" t="s">
        <v>1832</v>
      </c>
    </row>
    <row r="264" spans="1:19" x14ac:dyDescent="0.35">
      <c r="A264" s="34" t="s">
        <v>1831</v>
      </c>
      <c r="B264" s="2">
        <v>4</v>
      </c>
      <c r="C264" t="s">
        <v>1760</v>
      </c>
      <c r="D264" t="s">
        <v>39</v>
      </c>
      <c r="E264" t="s">
        <v>1830</v>
      </c>
      <c r="F264" t="s">
        <v>1829</v>
      </c>
      <c r="G264" s="32">
        <v>17285.75</v>
      </c>
      <c r="H264" s="33">
        <v>0.2</v>
      </c>
      <c r="I264" s="32">
        <f t="shared" si="4"/>
        <v>13828.6</v>
      </c>
      <c r="J264" s="3">
        <v>0.29599999999999999</v>
      </c>
      <c r="K264" s="2">
        <v>9</v>
      </c>
      <c r="L264" t="s">
        <v>9</v>
      </c>
      <c r="M264" t="s">
        <v>10</v>
      </c>
      <c r="N264" t="s">
        <v>10</v>
      </c>
      <c r="O264" t="s">
        <v>10</v>
      </c>
      <c r="P264" t="s">
        <v>10</v>
      </c>
      <c r="S264" s="31" t="s">
        <v>1828</v>
      </c>
    </row>
    <row r="265" spans="1:19" x14ac:dyDescent="0.35">
      <c r="A265" s="34" t="s">
        <v>1827</v>
      </c>
      <c r="B265" s="2">
        <v>4</v>
      </c>
      <c r="C265" t="s">
        <v>1760</v>
      </c>
      <c r="D265" t="s">
        <v>39</v>
      </c>
      <c r="E265" t="s">
        <v>1759</v>
      </c>
      <c r="F265" t="s">
        <v>1758</v>
      </c>
      <c r="G265" s="32">
        <v>170832</v>
      </c>
      <c r="H265" s="33">
        <v>0.2</v>
      </c>
      <c r="I265" s="32">
        <f t="shared" si="4"/>
        <v>136665.60000000001</v>
      </c>
      <c r="J265" s="3">
        <v>1.6839999999999999</v>
      </c>
      <c r="K265" s="2">
        <v>9</v>
      </c>
      <c r="L265" t="s">
        <v>9</v>
      </c>
      <c r="M265" t="s">
        <v>10</v>
      </c>
      <c r="N265" t="s">
        <v>10</v>
      </c>
      <c r="O265" t="s">
        <v>10</v>
      </c>
      <c r="P265" t="s">
        <v>10</v>
      </c>
      <c r="S265" s="31" t="s">
        <v>1826</v>
      </c>
    </row>
    <row r="266" spans="1:19" x14ac:dyDescent="0.35">
      <c r="A266" s="34" t="s">
        <v>1825</v>
      </c>
      <c r="B266" s="2">
        <v>4</v>
      </c>
      <c r="C266" t="s">
        <v>1760</v>
      </c>
      <c r="D266" t="s">
        <v>39</v>
      </c>
      <c r="E266" t="s">
        <v>1824</v>
      </c>
      <c r="F266" t="s">
        <v>1823</v>
      </c>
      <c r="G266" s="32">
        <v>55081.75</v>
      </c>
      <c r="H266" s="33">
        <v>0.2</v>
      </c>
      <c r="I266" s="32">
        <f t="shared" si="4"/>
        <v>44065.4</v>
      </c>
      <c r="J266" s="3">
        <v>0.46700000000000003</v>
      </c>
      <c r="K266" s="2">
        <v>8</v>
      </c>
      <c r="L266" t="s">
        <v>9</v>
      </c>
      <c r="M266" t="s">
        <v>10</v>
      </c>
      <c r="N266" t="s">
        <v>10</v>
      </c>
      <c r="O266" t="s">
        <v>10</v>
      </c>
      <c r="P266" t="s">
        <v>10</v>
      </c>
      <c r="S266" s="31" t="s">
        <v>1822</v>
      </c>
    </row>
    <row r="267" spans="1:19" x14ac:dyDescent="0.35">
      <c r="A267" s="34" t="s">
        <v>1821</v>
      </c>
      <c r="B267" s="2">
        <v>4</v>
      </c>
      <c r="C267" t="s">
        <v>1760</v>
      </c>
      <c r="D267" t="s">
        <v>39</v>
      </c>
      <c r="E267" t="s">
        <v>1820</v>
      </c>
      <c r="F267" t="s">
        <v>1819</v>
      </c>
      <c r="G267" s="32">
        <v>29097</v>
      </c>
      <c r="H267" s="33">
        <v>0.2</v>
      </c>
      <c r="I267" s="32">
        <f t="shared" si="4"/>
        <v>23277.599999999999</v>
      </c>
      <c r="J267" s="3">
        <v>0.33600000000000002</v>
      </c>
      <c r="K267" s="2">
        <v>8</v>
      </c>
      <c r="L267" t="s">
        <v>9</v>
      </c>
      <c r="M267" t="s">
        <v>10</v>
      </c>
      <c r="N267" t="s">
        <v>10</v>
      </c>
      <c r="O267" t="s">
        <v>10</v>
      </c>
      <c r="P267" t="s">
        <v>10</v>
      </c>
      <c r="S267" s="31" t="s">
        <v>1818</v>
      </c>
    </row>
    <row r="268" spans="1:19" x14ac:dyDescent="0.35">
      <c r="A268" s="34" t="s">
        <v>1817</v>
      </c>
      <c r="B268" s="2">
        <v>4</v>
      </c>
      <c r="C268" t="s">
        <v>1760</v>
      </c>
      <c r="D268" t="s">
        <v>39</v>
      </c>
      <c r="E268" t="s">
        <v>1816</v>
      </c>
      <c r="F268" t="s">
        <v>1815</v>
      </c>
      <c r="G268" s="32">
        <v>231388.25</v>
      </c>
      <c r="H268" s="33">
        <v>0.2</v>
      </c>
      <c r="I268" s="32">
        <f t="shared" si="4"/>
        <v>185110.6</v>
      </c>
      <c r="J268" s="3">
        <v>2.5049999999999999</v>
      </c>
      <c r="K268" s="2">
        <v>8</v>
      </c>
      <c r="L268" t="s">
        <v>9</v>
      </c>
      <c r="M268" t="s">
        <v>10</v>
      </c>
      <c r="N268" t="s">
        <v>10</v>
      </c>
      <c r="O268" t="s">
        <v>10</v>
      </c>
      <c r="P268" t="s">
        <v>10</v>
      </c>
      <c r="S268" s="31" t="s">
        <v>1814</v>
      </c>
    </row>
    <row r="269" spans="1:19" x14ac:dyDescent="0.35">
      <c r="A269" s="34" t="s">
        <v>1813</v>
      </c>
      <c r="B269" s="2">
        <v>4</v>
      </c>
      <c r="C269" t="s">
        <v>1760</v>
      </c>
      <c r="D269" t="s">
        <v>39</v>
      </c>
      <c r="E269" t="s">
        <v>1812</v>
      </c>
      <c r="F269" t="s">
        <v>1811</v>
      </c>
      <c r="G269" s="32">
        <v>11811.25</v>
      </c>
      <c r="H269" s="33">
        <v>0.2</v>
      </c>
      <c r="I269" s="32">
        <f t="shared" si="4"/>
        <v>9449</v>
      </c>
      <c r="J269" s="3">
        <v>0.17399999999999999</v>
      </c>
      <c r="K269" s="2">
        <v>8</v>
      </c>
      <c r="L269" t="s">
        <v>9</v>
      </c>
      <c r="M269" t="s">
        <v>10</v>
      </c>
      <c r="N269" t="s">
        <v>10</v>
      </c>
      <c r="O269" t="s">
        <v>10</v>
      </c>
      <c r="P269" t="s">
        <v>10</v>
      </c>
      <c r="S269" s="31" t="s">
        <v>1810</v>
      </c>
    </row>
    <row r="270" spans="1:19" x14ac:dyDescent="0.35">
      <c r="A270" s="34" t="s">
        <v>1809</v>
      </c>
      <c r="B270" s="2">
        <v>4</v>
      </c>
      <c r="C270" t="s">
        <v>1760</v>
      </c>
      <c r="D270" t="s">
        <v>39</v>
      </c>
      <c r="E270" t="s">
        <v>1808</v>
      </c>
      <c r="F270" t="s">
        <v>1807</v>
      </c>
      <c r="G270" s="32">
        <v>17285.75</v>
      </c>
      <c r="H270" s="33">
        <v>0.2</v>
      </c>
      <c r="I270" s="32">
        <f t="shared" si="4"/>
        <v>13828.6</v>
      </c>
      <c r="J270" s="3">
        <v>0.156</v>
      </c>
      <c r="K270" s="2">
        <v>8</v>
      </c>
      <c r="L270" t="s">
        <v>9</v>
      </c>
      <c r="M270" t="s">
        <v>10</v>
      </c>
      <c r="N270" t="s">
        <v>10</v>
      </c>
      <c r="O270" t="s">
        <v>10</v>
      </c>
      <c r="P270" t="s">
        <v>10</v>
      </c>
      <c r="S270" s="31" t="s">
        <v>1806</v>
      </c>
    </row>
    <row r="271" spans="1:19" x14ac:dyDescent="0.35">
      <c r="A271" s="34" t="s">
        <v>1805</v>
      </c>
      <c r="B271" s="2">
        <v>4</v>
      </c>
      <c r="C271" t="s">
        <v>1760</v>
      </c>
      <c r="D271" t="s">
        <v>39</v>
      </c>
      <c r="E271" t="s">
        <v>1804</v>
      </c>
      <c r="F271" t="s">
        <v>1803</v>
      </c>
      <c r="G271" s="32">
        <v>11811.25</v>
      </c>
      <c r="H271" s="33">
        <v>0.2</v>
      </c>
      <c r="I271" s="32">
        <f t="shared" si="4"/>
        <v>9449</v>
      </c>
      <c r="J271" s="3">
        <v>0.08</v>
      </c>
      <c r="K271" s="2">
        <v>7</v>
      </c>
      <c r="L271" t="s">
        <v>9</v>
      </c>
      <c r="M271" t="s">
        <v>10</v>
      </c>
      <c r="N271" t="s">
        <v>10</v>
      </c>
      <c r="O271" t="s">
        <v>10</v>
      </c>
      <c r="P271" t="s">
        <v>10</v>
      </c>
      <c r="S271" s="31" t="s">
        <v>1802</v>
      </c>
    </row>
    <row r="272" spans="1:19" x14ac:dyDescent="0.35">
      <c r="A272" s="34" t="s">
        <v>1801</v>
      </c>
      <c r="B272" s="2">
        <v>4</v>
      </c>
      <c r="C272" t="s">
        <v>1760</v>
      </c>
      <c r="D272" t="s">
        <v>39</v>
      </c>
      <c r="E272" t="s">
        <v>1800</v>
      </c>
      <c r="F272" t="s">
        <v>1799</v>
      </c>
      <c r="G272" s="32">
        <v>107801.25</v>
      </c>
      <c r="H272" s="33">
        <v>0.2</v>
      </c>
      <c r="I272" s="32">
        <f t="shared" si="4"/>
        <v>86241</v>
      </c>
      <c r="J272" s="3">
        <v>1.2709999999999999</v>
      </c>
      <c r="K272" s="2">
        <v>7</v>
      </c>
      <c r="L272" t="s">
        <v>9</v>
      </c>
      <c r="M272" t="s">
        <v>10</v>
      </c>
      <c r="N272" t="s">
        <v>10</v>
      </c>
      <c r="O272" t="s">
        <v>10</v>
      </c>
      <c r="P272" t="s">
        <v>10</v>
      </c>
      <c r="S272" s="31" t="s">
        <v>1798</v>
      </c>
    </row>
    <row r="273" spans="1:19" x14ac:dyDescent="0.35">
      <c r="A273" s="34" t="s">
        <v>1797</v>
      </c>
      <c r="B273" s="2">
        <v>4</v>
      </c>
      <c r="C273" t="s">
        <v>1760</v>
      </c>
      <c r="D273" t="s">
        <v>39</v>
      </c>
      <c r="E273" t="s">
        <v>1796</v>
      </c>
      <c r="F273" t="s">
        <v>1795</v>
      </c>
      <c r="G273" s="32">
        <v>26734.75</v>
      </c>
      <c r="H273" s="33">
        <v>0.2</v>
      </c>
      <c r="I273" s="32">
        <f t="shared" si="4"/>
        <v>21387.8</v>
      </c>
      <c r="J273" s="3">
        <v>0.23100000000000001</v>
      </c>
      <c r="K273" s="2">
        <v>7</v>
      </c>
      <c r="L273" t="s">
        <v>9</v>
      </c>
      <c r="M273" t="s">
        <v>10</v>
      </c>
      <c r="N273" t="s">
        <v>10</v>
      </c>
      <c r="O273" t="s">
        <v>10</v>
      </c>
      <c r="P273" t="s">
        <v>10</v>
      </c>
      <c r="S273" s="31" t="s">
        <v>1794</v>
      </c>
    </row>
    <row r="274" spans="1:19" x14ac:dyDescent="0.35">
      <c r="A274" s="34" t="s">
        <v>1793</v>
      </c>
      <c r="B274" s="2">
        <v>4</v>
      </c>
      <c r="C274" t="s">
        <v>1760</v>
      </c>
      <c r="D274" t="s">
        <v>39</v>
      </c>
      <c r="E274" t="s">
        <v>1792</v>
      </c>
      <c r="F274" t="s">
        <v>1791</v>
      </c>
      <c r="G274" s="32">
        <v>76342</v>
      </c>
      <c r="H274" s="33">
        <v>0.2</v>
      </c>
      <c r="I274" s="32">
        <f t="shared" si="4"/>
        <v>61073.599999999999</v>
      </c>
      <c r="J274" s="3">
        <v>1.073</v>
      </c>
      <c r="K274" s="2">
        <v>7</v>
      </c>
      <c r="L274" t="s">
        <v>9</v>
      </c>
      <c r="M274" t="s">
        <v>10</v>
      </c>
      <c r="N274" t="s">
        <v>10</v>
      </c>
      <c r="O274" t="s">
        <v>10</v>
      </c>
      <c r="P274" t="s">
        <v>10</v>
      </c>
      <c r="S274" s="31" t="s">
        <v>1790</v>
      </c>
    </row>
    <row r="275" spans="1:19" x14ac:dyDescent="0.35">
      <c r="A275" s="34" t="s">
        <v>1789</v>
      </c>
      <c r="B275" s="2">
        <v>4</v>
      </c>
      <c r="C275" t="s">
        <v>1760</v>
      </c>
      <c r="D275" t="s">
        <v>39</v>
      </c>
      <c r="E275" t="s">
        <v>1788</v>
      </c>
      <c r="F275" t="s">
        <v>1787</v>
      </c>
      <c r="G275" s="32">
        <v>21561.25</v>
      </c>
      <c r="H275" s="33">
        <v>0.2</v>
      </c>
      <c r="I275" s="32">
        <f t="shared" si="4"/>
        <v>17249</v>
      </c>
      <c r="J275" s="3">
        <v>0.21199999999999999</v>
      </c>
      <c r="K275" s="2">
        <v>6</v>
      </c>
      <c r="L275" t="s">
        <v>9</v>
      </c>
      <c r="M275" t="s">
        <v>10</v>
      </c>
      <c r="N275" t="s">
        <v>10</v>
      </c>
      <c r="O275" t="s">
        <v>10</v>
      </c>
      <c r="P275" t="s">
        <v>10</v>
      </c>
      <c r="S275" s="31" t="s">
        <v>1786</v>
      </c>
    </row>
    <row r="276" spans="1:19" x14ac:dyDescent="0.35">
      <c r="A276" s="34" t="s">
        <v>1785</v>
      </c>
      <c r="B276" s="2">
        <v>4</v>
      </c>
      <c r="C276" t="s">
        <v>1760</v>
      </c>
      <c r="D276" t="s">
        <v>39</v>
      </c>
      <c r="E276" t="s">
        <v>1784</v>
      </c>
      <c r="F276" t="s">
        <v>1783</v>
      </c>
      <c r="G276" s="32">
        <v>23622.5</v>
      </c>
      <c r="H276" s="33">
        <v>0.2</v>
      </c>
      <c r="I276" s="32">
        <f t="shared" si="4"/>
        <v>18898</v>
      </c>
      <c r="J276" s="3">
        <v>0.20300000000000001</v>
      </c>
      <c r="K276" s="2">
        <v>6</v>
      </c>
      <c r="L276" t="s">
        <v>9</v>
      </c>
      <c r="M276" t="s">
        <v>10</v>
      </c>
      <c r="N276" t="s">
        <v>10</v>
      </c>
      <c r="O276" t="s">
        <v>10</v>
      </c>
      <c r="P276" t="s">
        <v>10</v>
      </c>
      <c r="S276" s="31" t="s">
        <v>1782</v>
      </c>
    </row>
    <row r="277" spans="1:19" x14ac:dyDescent="0.35">
      <c r="A277" s="34" t="s">
        <v>1781</v>
      </c>
      <c r="B277" s="2">
        <v>4</v>
      </c>
      <c r="C277" t="s">
        <v>1760</v>
      </c>
      <c r="D277" t="s">
        <v>39</v>
      </c>
      <c r="E277" t="s">
        <v>1780</v>
      </c>
      <c r="F277" t="s">
        <v>1779</v>
      </c>
      <c r="G277" s="32">
        <v>18898</v>
      </c>
      <c r="H277" s="33">
        <v>0.2</v>
      </c>
      <c r="I277" s="32">
        <f t="shared" si="4"/>
        <v>15118.4</v>
      </c>
      <c r="J277" s="3">
        <v>0.154</v>
      </c>
      <c r="K277" s="2">
        <v>5</v>
      </c>
      <c r="L277" t="s">
        <v>9</v>
      </c>
      <c r="M277" t="s">
        <v>10</v>
      </c>
      <c r="N277" t="s">
        <v>10</v>
      </c>
      <c r="O277" t="s">
        <v>10</v>
      </c>
      <c r="P277" t="s">
        <v>10</v>
      </c>
      <c r="S277" s="31" t="s">
        <v>1778</v>
      </c>
    </row>
    <row r="278" spans="1:19" x14ac:dyDescent="0.35">
      <c r="A278" s="34" t="s">
        <v>1777</v>
      </c>
      <c r="B278" s="2">
        <v>4</v>
      </c>
      <c r="C278" t="s">
        <v>1760</v>
      </c>
      <c r="D278" t="s">
        <v>39</v>
      </c>
      <c r="E278" t="s">
        <v>1776</v>
      </c>
      <c r="F278" t="s">
        <v>1775</v>
      </c>
      <c r="G278" s="32">
        <v>8585.75</v>
      </c>
      <c r="H278" s="33">
        <v>0.2</v>
      </c>
      <c r="I278" s="32">
        <f t="shared" si="4"/>
        <v>6868.6</v>
      </c>
      <c r="J278" s="3">
        <v>8.7999999999999995E-2</v>
      </c>
      <c r="K278" s="2">
        <v>5</v>
      </c>
      <c r="L278" t="s">
        <v>9</v>
      </c>
      <c r="M278" t="s">
        <v>10</v>
      </c>
      <c r="N278" t="s">
        <v>10</v>
      </c>
      <c r="O278" t="s">
        <v>10</v>
      </c>
      <c r="P278" t="s">
        <v>10</v>
      </c>
      <c r="S278" s="31" t="s">
        <v>1774</v>
      </c>
    </row>
    <row r="279" spans="1:19" x14ac:dyDescent="0.35">
      <c r="A279" s="34" t="s">
        <v>1773</v>
      </c>
      <c r="B279" s="2">
        <v>4</v>
      </c>
      <c r="C279" t="s">
        <v>1760</v>
      </c>
      <c r="D279" t="s">
        <v>39</v>
      </c>
      <c r="E279" t="s">
        <v>1772</v>
      </c>
      <c r="F279" t="s">
        <v>1771</v>
      </c>
      <c r="G279" s="32">
        <v>9449</v>
      </c>
      <c r="H279" s="33">
        <v>0.2</v>
      </c>
      <c r="I279" s="32">
        <f t="shared" si="4"/>
        <v>7559.2</v>
      </c>
      <c r="J279" s="3">
        <v>5.6000000000000001E-2</v>
      </c>
      <c r="K279" s="2">
        <v>4</v>
      </c>
      <c r="L279" t="s">
        <v>9</v>
      </c>
      <c r="M279" t="s">
        <v>10</v>
      </c>
      <c r="N279" t="s">
        <v>10</v>
      </c>
      <c r="O279" t="s">
        <v>10</v>
      </c>
      <c r="P279" t="s">
        <v>10</v>
      </c>
      <c r="S279" s="31" t="s">
        <v>1770</v>
      </c>
    </row>
    <row r="280" spans="1:19" x14ac:dyDescent="0.35">
      <c r="A280" s="34" t="s">
        <v>1769</v>
      </c>
      <c r="B280" s="2">
        <v>4</v>
      </c>
      <c r="C280" t="s">
        <v>1760</v>
      </c>
      <c r="D280" t="s">
        <v>39</v>
      </c>
      <c r="E280" t="s">
        <v>1768</v>
      </c>
      <c r="F280" t="s">
        <v>1767</v>
      </c>
      <c r="G280" s="32">
        <v>9449</v>
      </c>
      <c r="H280" s="33">
        <v>0.2</v>
      </c>
      <c r="I280" s="32">
        <f t="shared" si="4"/>
        <v>7559.2</v>
      </c>
      <c r="J280" s="3">
        <v>5.8000000000000003E-2</v>
      </c>
      <c r="K280" s="2">
        <v>4</v>
      </c>
      <c r="L280" t="s">
        <v>9</v>
      </c>
      <c r="M280" t="s">
        <v>10</v>
      </c>
      <c r="N280" t="s">
        <v>10</v>
      </c>
      <c r="O280" t="s">
        <v>10</v>
      </c>
      <c r="P280" t="s">
        <v>10</v>
      </c>
      <c r="S280" s="31" t="s">
        <v>1766</v>
      </c>
    </row>
    <row r="281" spans="1:19" x14ac:dyDescent="0.35">
      <c r="A281" s="34" t="s">
        <v>1765</v>
      </c>
      <c r="B281" s="2">
        <v>4</v>
      </c>
      <c r="C281" t="s">
        <v>1760</v>
      </c>
      <c r="D281" t="s">
        <v>39</v>
      </c>
      <c r="E281" t="s">
        <v>1764</v>
      </c>
      <c r="F281" t="s">
        <v>1763</v>
      </c>
      <c r="G281" s="32">
        <v>285607.75</v>
      </c>
      <c r="H281" s="33">
        <v>0.2</v>
      </c>
      <c r="I281" s="32">
        <f t="shared" si="4"/>
        <v>228486.2</v>
      </c>
      <c r="J281" s="3">
        <v>4.8529999999999998</v>
      </c>
      <c r="K281" s="2">
        <v>1</v>
      </c>
      <c r="L281" t="s">
        <v>9</v>
      </c>
      <c r="M281" t="s">
        <v>10</v>
      </c>
      <c r="O281" t="s">
        <v>10</v>
      </c>
      <c r="P281" t="s">
        <v>10</v>
      </c>
      <c r="S281" s="31" t="s">
        <v>1762</v>
      </c>
    </row>
    <row r="282" spans="1:19" x14ac:dyDescent="0.35">
      <c r="A282" s="34" t="s">
        <v>1761</v>
      </c>
      <c r="B282" s="2">
        <v>4</v>
      </c>
      <c r="C282" t="s">
        <v>1760</v>
      </c>
      <c r="D282" t="s">
        <v>39</v>
      </c>
      <c r="E282" t="s">
        <v>1759</v>
      </c>
      <c r="F282" t="s">
        <v>1758</v>
      </c>
      <c r="G282" s="32">
        <v>10199</v>
      </c>
      <c r="H282" s="33">
        <v>0.2</v>
      </c>
      <c r="I282" s="32">
        <f t="shared" si="4"/>
        <v>8159.2</v>
      </c>
      <c r="J282" s="3">
        <v>6.0999999999999999E-2</v>
      </c>
      <c r="K282" s="2">
        <v>1</v>
      </c>
      <c r="L282" t="s">
        <v>9</v>
      </c>
      <c r="M282" t="s">
        <v>10</v>
      </c>
      <c r="N282" t="s">
        <v>10</v>
      </c>
      <c r="O282" t="s">
        <v>10</v>
      </c>
      <c r="P282" t="s">
        <v>10</v>
      </c>
      <c r="S282" s="31" t="s">
        <v>1757</v>
      </c>
    </row>
    <row r="283" spans="1:19" x14ac:dyDescent="0.35">
      <c r="A283" s="34" t="s">
        <v>1756</v>
      </c>
      <c r="B283" s="2">
        <v>11</v>
      </c>
      <c r="C283" t="s">
        <v>1747</v>
      </c>
      <c r="D283" t="s">
        <v>39</v>
      </c>
      <c r="E283" t="s">
        <v>1755</v>
      </c>
      <c r="F283" t="s">
        <v>1754</v>
      </c>
      <c r="G283" s="32">
        <v>10975</v>
      </c>
      <c r="H283" s="33">
        <v>0.125</v>
      </c>
      <c r="I283" s="32">
        <f t="shared" si="4"/>
        <v>9603.125</v>
      </c>
      <c r="J283" s="3">
        <v>0.122</v>
      </c>
      <c r="K283" s="2">
        <v>10</v>
      </c>
      <c r="L283" t="s">
        <v>9</v>
      </c>
      <c r="M283" t="s">
        <v>10</v>
      </c>
      <c r="N283" t="s">
        <v>10</v>
      </c>
      <c r="O283" t="s">
        <v>10</v>
      </c>
      <c r="P283" t="s">
        <v>10</v>
      </c>
      <c r="R283" s="2" t="s">
        <v>187</v>
      </c>
      <c r="S283" s="31" t="s">
        <v>1753</v>
      </c>
    </row>
    <row r="284" spans="1:19" x14ac:dyDescent="0.35">
      <c r="A284" s="34" t="s">
        <v>1752</v>
      </c>
      <c r="B284" s="2">
        <v>11</v>
      </c>
      <c r="C284" t="s">
        <v>1747</v>
      </c>
      <c r="D284" t="s">
        <v>39</v>
      </c>
      <c r="E284" t="s">
        <v>1751</v>
      </c>
      <c r="F284" t="s">
        <v>1750</v>
      </c>
      <c r="G284" s="32">
        <v>69950</v>
      </c>
      <c r="H284" s="33">
        <v>0.125</v>
      </c>
      <c r="I284" s="32">
        <f t="shared" si="4"/>
        <v>61206.25</v>
      </c>
      <c r="J284" s="3">
        <v>0.72899999999999998</v>
      </c>
      <c r="K284" s="2">
        <v>9</v>
      </c>
      <c r="L284" t="s">
        <v>9</v>
      </c>
      <c r="M284" t="s">
        <v>10</v>
      </c>
      <c r="N284" t="s">
        <v>10</v>
      </c>
      <c r="O284" t="s">
        <v>10</v>
      </c>
      <c r="P284" t="s">
        <v>10</v>
      </c>
      <c r="S284" s="31" t="s">
        <v>1749</v>
      </c>
    </row>
    <row r="285" spans="1:19" x14ac:dyDescent="0.35">
      <c r="A285" s="34" t="s">
        <v>1748</v>
      </c>
      <c r="B285" s="2">
        <v>11</v>
      </c>
      <c r="C285" t="s">
        <v>1747</v>
      </c>
      <c r="D285" t="s">
        <v>39</v>
      </c>
      <c r="E285" t="s">
        <v>1746</v>
      </c>
      <c r="F285" t="s">
        <v>1745</v>
      </c>
      <c r="G285" s="32">
        <v>75938</v>
      </c>
      <c r="H285" s="33">
        <v>0.125</v>
      </c>
      <c r="I285" s="32">
        <f t="shared" si="4"/>
        <v>66445.75</v>
      </c>
      <c r="J285" s="3">
        <v>0.53800000000000003</v>
      </c>
      <c r="K285" s="2">
        <v>9</v>
      </c>
      <c r="L285" t="s">
        <v>9</v>
      </c>
      <c r="M285" t="s">
        <v>10</v>
      </c>
      <c r="N285" t="s">
        <v>10</v>
      </c>
      <c r="O285" t="s">
        <v>10</v>
      </c>
      <c r="P285" t="s">
        <v>10</v>
      </c>
      <c r="S285" s="31" t="s">
        <v>1744</v>
      </c>
    </row>
    <row r="286" spans="1:19" x14ac:dyDescent="0.35">
      <c r="A286" s="34" t="s">
        <v>1743</v>
      </c>
      <c r="B286" s="2">
        <v>6</v>
      </c>
      <c r="C286" t="s">
        <v>1734</v>
      </c>
      <c r="D286" t="s">
        <v>39</v>
      </c>
      <c r="E286" t="s">
        <v>1742</v>
      </c>
      <c r="F286" t="s">
        <v>1741</v>
      </c>
      <c r="G286" s="32">
        <v>250000</v>
      </c>
      <c r="H286" s="33">
        <v>0.15</v>
      </c>
      <c r="I286" s="32">
        <f t="shared" si="4"/>
        <v>212500</v>
      </c>
      <c r="J286" s="3">
        <v>2.286</v>
      </c>
      <c r="K286" s="2">
        <v>10</v>
      </c>
      <c r="L286" t="s">
        <v>9</v>
      </c>
      <c r="M286" t="s">
        <v>10</v>
      </c>
      <c r="N286" t="s">
        <v>9</v>
      </c>
      <c r="O286" t="s">
        <v>10</v>
      </c>
      <c r="P286" t="s">
        <v>10</v>
      </c>
      <c r="R286" s="2" t="s">
        <v>187</v>
      </c>
      <c r="S286" s="31" t="s">
        <v>1740</v>
      </c>
    </row>
    <row r="287" spans="1:19" x14ac:dyDescent="0.35">
      <c r="A287" s="34" t="s">
        <v>1739</v>
      </c>
      <c r="B287" s="2">
        <v>6</v>
      </c>
      <c r="C287" t="s">
        <v>1734</v>
      </c>
      <c r="D287" t="s">
        <v>39</v>
      </c>
      <c r="E287" t="s">
        <v>1738</v>
      </c>
      <c r="F287" t="s">
        <v>1737</v>
      </c>
      <c r="G287" s="32">
        <v>360000</v>
      </c>
      <c r="H287" s="33">
        <v>0.15</v>
      </c>
      <c r="I287" s="32">
        <f t="shared" si="4"/>
        <v>306000</v>
      </c>
      <c r="J287" s="3">
        <v>2.399</v>
      </c>
      <c r="K287" s="2">
        <v>3</v>
      </c>
      <c r="L287" t="s">
        <v>9</v>
      </c>
      <c r="M287" t="s">
        <v>10</v>
      </c>
      <c r="N287" t="s">
        <v>9</v>
      </c>
      <c r="O287" t="s">
        <v>10</v>
      </c>
      <c r="P287" t="s">
        <v>10</v>
      </c>
      <c r="S287" s="31" t="s">
        <v>1736</v>
      </c>
    </row>
    <row r="288" spans="1:19" x14ac:dyDescent="0.35">
      <c r="A288" s="34" t="s">
        <v>1735</v>
      </c>
      <c r="B288" s="2">
        <v>6</v>
      </c>
      <c r="C288" t="s">
        <v>1734</v>
      </c>
      <c r="D288" t="s">
        <v>39</v>
      </c>
      <c r="E288" t="s">
        <v>1733</v>
      </c>
      <c r="F288" t="s">
        <v>1732</v>
      </c>
      <c r="G288" s="32">
        <v>100000</v>
      </c>
      <c r="H288" s="33">
        <v>0.15</v>
      </c>
      <c r="I288" s="32">
        <f t="shared" si="4"/>
        <v>85000</v>
      </c>
      <c r="J288" s="3">
        <v>0.74</v>
      </c>
      <c r="K288" s="2">
        <v>3</v>
      </c>
      <c r="L288" t="s">
        <v>9</v>
      </c>
      <c r="M288" t="s">
        <v>10</v>
      </c>
      <c r="N288" t="s">
        <v>9</v>
      </c>
      <c r="O288" t="s">
        <v>10</v>
      </c>
      <c r="P288" t="s">
        <v>10</v>
      </c>
      <c r="S288" s="31" t="s">
        <v>1731</v>
      </c>
    </row>
    <row r="289" spans="1:19" x14ac:dyDescent="0.35">
      <c r="A289" s="34" t="s">
        <v>1730</v>
      </c>
      <c r="B289" s="2">
        <v>4</v>
      </c>
      <c r="C289" t="s">
        <v>1697</v>
      </c>
      <c r="D289" t="s">
        <v>39</v>
      </c>
      <c r="E289" t="s">
        <v>1729</v>
      </c>
      <c r="F289" t="s">
        <v>1728</v>
      </c>
      <c r="G289" s="32">
        <v>93500</v>
      </c>
      <c r="H289" s="33">
        <v>0.15</v>
      </c>
      <c r="I289" s="32">
        <f t="shared" si="4"/>
        <v>79475</v>
      </c>
      <c r="J289" s="3">
        <v>1.077</v>
      </c>
      <c r="K289" s="2">
        <v>10</v>
      </c>
      <c r="L289" t="s">
        <v>9</v>
      </c>
      <c r="M289" t="s">
        <v>10</v>
      </c>
      <c r="N289" t="s">
        <v>10</v>
      </c>
      <c r="O289" t="s">
        <v>10</v>
      </c>
      <c r="P289" t="s">
        <v>10</v>
      </c>
      <c r="R289" s="2" t="s">
        <v>140</v>
      </c>
      <c r="S289" s="31" t="s">
        <v>1727</v>
      </c>
    </row>
    <row r="290" spans="1:19" x14ac:dyDescent="0.35">
      <c r="A290" s="34" t="s">
        <v>1726</v>
      </c>
      <c r="B290" s="2">
        <v>4</v>
      </c>
      <c r="C290" t="s">
        <v>1697</v>
      </c>
      <c r="D290" t="s">
        <v>39</v>
      </c>
      <c r="E290" t="s">
        <v>1725</v>
      </c>
      <c r="F290" t="s">
        <v>1724</v>
      </c>
      <c r="G290" s="32">
        <v>178500</v>
      </c>
      <c r="H290" s="33">
        <v>0.15</v>
      </c>
      <c r="I290" s="32">
        <f t="shared" si="4"/>
        <v>151725</v>
      </c>
      <c r="J290" s="3">
        <v>2.1040000000000001</v>
      </c>
      <c r="K290" s="2">
        <v>9</v>
      </c>
      <c r="L290" t="s">
        <v>9</v>
      </c>
      <c r="M290" t="s">
        <v>10</v>
      </c>
      <c r="N290" t="s">
        <v>10</v>
      </c>
      <c r="O290" t="s">
        <v>10</v>
      </c>
      <c r="P290" t="s">
        <v>10</v>
      </c>
      <c r="S290" s="31" t="s">
        <v>1723</v>
      </c>
    </row>
    <row r="291" spans="1:19" x14ac:dyDescent="0.35">
      <c r="A291" s="34" t="s">
        <v>1722</v>
      </c>
      <c r="B291" s="2">
        <v>4</v>
      </c>
      <c r="C291" t="s">
        <v>1697</v>
      </c>
      <c r="D291" t="s">
        <v>39</v>
      </c>
      <c r="E291" t="s">
        <v>1721</v>
      </c>
      <c r="F291" t="s">
        <v>1720</v>
      </c>
      <c r="G291" s="32">
        <v>204000</v>
      </c>
      <c r="H291" s="33">
        <v>0.15</v>
      </c>
      <c r="I291" s="32">
        <f t="shared" si="4"/>
        <v>173400</v>
      </c>
      <c r="J291" s="3">
        <v>2.3220000000000001</v>
      </c>
      <c r="K291" s="2">
        <v>9</v>
      </c>
      <c r="L291" t="s">
        <v>9</v>
      </c>
      <c r="M291" t="s">
        <v>10</v>
      </c>
      <c r="N291" t="s">
        <v>10</v>
      </c>
      <c r="O291" t="s">
        <v>10</v>
      </c>
      <c r="P291" t="s">
        <v>10</v>
      </c>
      <c r="S291" s="31" t="s">
        <v>1719</v>
      </c>
    </row>
    <row r="292" spans="1:19" x14ac:dyDescent="0.35">
      <c r="A292" s="34" t="s">
        <v>1718</v>
      </c>
      <c r="B292" s="2">
        <v>4</v>
      </c>
      <c r="C292" t="s">
        <v>1697</v>
      </c>
      <c r="D292" t="s">
        <v>39</v>
      </c>
      <c r="E292" t="s">
        <v>1717</v>
      </c>
      <c r="F292" t="s">
        <v>1716</v>
      </c>
      <c r="G292" s="32">
        <v>136000</v>
      </c>
      <c r="H292" s="33">
        <v>0.15</v>
      </c>
      <c r="I292" s="32">
        <f t="shared" si="4"/>
        <v>115600</v>
      </c>
      <c r="J292" s="3">
        <v>1.603</v>
      </c>
      <c r="K292" s="2">
        <v>8</v>
      </c>
      <c r="L292" t="s">
        <v>9</v>
      </c>
      <c r="M292" t="s">
        <v>10</v>
      </c>
      <c r="N292" t="s">
        <v>10</v>
      </c>
      <c r="O292" t="s">
        <v>10</v>
      </c>
      <c r="P292" t="s">
        <v>10</v>
      </c>
      <c r="S292" s="31" t="s">
        <v>1715</v>
      </c>
    </row>
    <row r="293" spans="1:19" x14ac:dyDescent="0.35">
      <c r="A293" s="34" t="s">
        <v>1714</v>
      </c>
      <c r="B293" s="2">
        <v>4</v>
      </c>
      <c r="C293" t="s">
        <v>1697</v>
      </c>
      <c r="D293" t="s">
        <v>39</v>
      </c>
      <c r="E293" t="s">
        <v>1713</v>
      </c>
      <c r="F293" t="s">
        <v>1712</v>
      </c>
      <c r="G293" s="32">
        <v>170000</v>
      </c>
      <c r="H293" s="33">
        <v>0.15</v>
      </c>
      <c r="I293" s="32">
        <f t="shared" si="4"/>
        <v>144500</v>
      </c>
      <c r="J293" s="3">
        <v>2.0070000000000001</v>
      </c>
      <c r="K293" s="2">
        <v>7</v>
      </c>
      <c r="L293" t="s">
        <v>9</v>
      </c>
      <c r="M293" t="s">
        <v>10</v>
      </c>
      <c r="N293" t="s">
        <v>10</v>
      </c>
      <c r="O293" t="s">
        <v>10</v>
      </c>
      <c r="P293" t="s">
        <v>10</v>
      </c>
      <c r="S293" s="31" t="s">
        <v>1711</v>
      </c>
    </row>
    <row r="294" spans="1:19" x14ac:dyDescent="0.35">
      <c r="A294" s="34" t="s">
        <v>1710</v>
      </c>
      <c r="B294" s="2">
        <v>4</v>
      </c>
      <c r="C294" t="s">
        <v>1697</v>
      </c>
      <c r="D294" t="s">
        <v>39</v>
      </c>
      <c r="E294" t="s">
        <v>1709</v>
      </c>
      <c r="F294" t="s">
        <v>1708</v>
      </c>
      <c r="G294" s="32">
        <v>127500</v>
      </c>
      <c r="H294" s="33">
        <v>0.15</v>
      </c>
      <c r="I294" s="32">
        <f t="shared" si="4"/>
        <v>108375</v>
      </c>
      <c r="J294" s="3">
        <v>1.462</v>
      </c>
      <c r="K294" s="2">
        <v>7</v>
      </c>
      <c r="L294" t="s">
        <v>9</v>
      </c>
      <c r="M294" t="s">
        <v>10</v>
      </c>
      <c r="N294" t="s">
        <v>10</v>
      </c>
      <c r="O294" t="s">
        <v>10</v>
      </c>
      <c r="P294" t="s">
        <v>10</v>
      </c>
      <c r="S294" s="31" t="s">
        <v>1707</v>
      </c>
    </row>
    <row r="295" spans="1:19" x14ac:dyDescent="0.35">
      <c r="A295" s="34" t="s">
        <v>1706</v>
      </c>
      <c r="B295" s="2">
        <v>4</v>
      </c>
      <c r="C295" t="s">
        <v>1697</v>
      </c>
      <c r="D295" t="s">
        <v>39</v>
      </c>
      <c r="E295" t="s">
        <v>1705</v>
      </c>
      <c r="F295" t="s">
        <v>1704</v>
      </c>
      <c r="G295" s="32">
        <v>238000</v>
      </c>
      <c r="H295" s="33">
        <v>0.15</v>
      </c>
      <c r="I295" s="32">
        <f t="shared" si="4"/>
        <v>202300</v>
      </c>
      <c r="J295" s="3">
        <v>2.7970000000000002</v>
      </c>
      <c r="K295" s="2">
        <v>7</v>
      </c>
      <c r="L295" t="s">
        <v>9</v>
      </c>
      <c r="M295" t="s">
        <v>10</v>
      </c>
      <c r="N295" t="s">
        <v>10</v>
      </c>
      <c r="O295" t="s">
        <v>10</v>
      </c>
      <c r="P295" t="s">
        <v>10</v>
      </c>
      <c r="S295" s="31" t="s">
        <v>1703</v>
      </c>
    </row>
    <row r="296" spans="1:19" x14ac:dyDescent="0.35">
      <c r="A296" s="34" t="s">
        <v>1702</v>
      </c>
      <c r="B296" s="2">
        <v>4</v>
      </c>
      <c r="C296" t="s">
        <v>1697</v>
      </c>
      <c r="D296" t="s">
        <v>39</v>
      </c>
      <c r="E296" t="s">
        <v>1701</v>
      </c>
      <c r="F296" t="s">
        <v>1700</v>
      </c>
      <c r="G296" s="32">
        <v>153000</v>
      </c>
      <c r="H296" s="33">
        <v>0.15</v>
      </c>
      <c r="I296" s="32">
        <f t="shared" si="4"/>
        <v>130050</v>
      </c>
      <c r="J296" s="3">
        <v>1.7969999999999999</v>
      </c>
      <c r="K296" s="2">
        <v>5</v>
      </c>
      <c r="L296" t="s">
        <v>9</v>
      </c>
      <c r="M296" t="s">
        <v>10</v>
      </c>
      <c r="N296" t="s">
        <v>10</v>
      </c>
      <c r="O296" t="s">
        <v>10</v>
      </c>
      <c r="P296" t="s">
        <v>10</v>
      </c>
      <c r="S296" s="31" t="s">
        <v>1699</v>
      </c>
    </row>
    <row r="297" spans="1:19" x14ac:dyDescent="0.35">
      <c r="A297" s="34" t="s">
        <v>1698</v>
      </c>
      <c r="B297" s="2">
        <v>4</v>
      </c>
      <c r="C297" t="s">
        <v>1697</v>
      </c>
      <c r="D297" t="s">
        <v>39</v>
      </c>
      <c r="E297" t="s">
        <v>1696</v>
      </c>
      <c r="F297" t="s">
        <v>1695</v>
      </c>
      <c r="G297" s="32">
        <v>85000</v>
      </c>
      <c r="H297" s="33">
        <v>0.15</v>
      </c>
      <c r="I297" s="32">
        <f t="shared" si="4"/>
        <v>72250</v>
      </c>
      <c r="J297" s="3">
        <v>0.96799999999999997</v>
      </c>
      <c r="K297" s="2">
        <v>5</v>
      </c>
      <c r="L297" t="s">
        <v>9</v>
      </c>
      <c r="M297" t="s">
        <v>10</v>
      </c>
      <c r="N297" t="s">
        <v>10</v>
      </c>
      <c r="O297" t="s">
        <v>10</v>
      </c>
      <c r="P297" t="s">
        <v>10</v>
      </c>
      <c r="S297" s="31" t="s">
        <v>1694</v>
      </c>
    </row>
    <row r="298" spans="1:19" x14ac:dyDescent="0.35">
      <c r="A298" t="s">
        <v>37</v>
      </c>
      <c r="B298" s="2">
        <v>5</v>
      </c>
      <c r="C298" s="47" t="s">
        <v>12</v>
      </c>
      <c r="D298" t="s">
        <v>39</v>
      </c>
      <c r="E298" t="s">
        <v>40</v>
      </c>
      <c r="F298" t="s">
        <v>41</v>
      </c>
      <c r="G298" s="46">
        <v>34020</v>
      </c>
      <c r="H298" s="48">
        <v>0.15</v>
      </c>
      <c r="I298" s="32">
        <f t="shared" ref="I298:I305" si="5">SUM(G298-G298*H298)</f>
        <v>28917</v>
      </c>
      <c r="J298" s="49">
        <v>0.65800000000000003</v>
      </c>
      <c r="K298" s="2">
        <v>10</v>
      </c>
      <c r="L298" s="47" t="s">
        <v>9</v>
      </c>
      <c r="M298" s="47" t="s">
        <v>10</v>
      </c>
      <c r="N298" s="47" t="s">
        <v>10</v>
      </c>
      <c r="O298" s="47" t="s">
        <v>10</v>
      </c>
      <c r="P298" s="47" t="s">
        <v>10</v>
      </c>
      <c r="R298" s="2" t="s">
        <v>4979</v>
      </c>
      <c r="S298" t="s">
        <v>38</v>
      </c>
    </row>
    <row r="299" spans="1:19" x14ac:dyDescent="0.35">
      <c r="A299" t="s">
        <v>42</v>
      </c>
      <c r="B299" s="2">
        <v>5</v>
      </c>
      <c r="C299" s="47" t="s">
        <v>12</v>
      </c>
      <c r="D299" t="s">
        <v>39</v>
      </c>
      <c r="E299" t="s">
        <v>44</v>
      </c>
      <c r="F299" t="s">
        <v>45</v>
      </c>
      <c r="G299" s="46">
        <v>40860</v>
      </c>
      <c r="H299" s="48">
        <v>0.15</v>
      </c>
      <c r="I299" s="32">
        <f t="shared" si="5"/>
        <v>34731</v>
      </c>
      <c r="J299" s="49">
        <v>0.67600000000000005</v>
      </c>
      <c r="K299" s="2">
        <v>10</v>
      </c>
      <c r="L299" s="47" t="s">
        <v>9</v>
      </c>
      <c r="M299" s="47" t="s">
        <v>10</v>
      </c>
      <c r="N299" s="47" t="s">
        <v>10</v>
      </c>
      <c r="O299" s="47" t="s">
        <v>10</v>
      </c>
      <c r="P299" s="47" t="s">
        <v>10</v>
      </c>
      <c r="R299" s="2" t="s">
        <v>4980</v>
      </c>
      <c r="S299" t="s">
        <v>43</v>
      </c>
    </row>
    <row r="300" spans="1:19" x14ac:dyDescent="0.35">
      <c r="A300" t="s">
        <v>58</v>
      </c>
      <c r="B300" s="2">
        <v>5</v>
      </c>
      <c r="C300" s="47" t="s">
        <v>12</v>
      </c>
      <c r="D300" t="s">
        <v>39</v>
      </c>
      <c r="E300" t="s">
        <v>60</v>
      </c>
      <c r="F300" t="s">
        <v>61</v>
      </c>
      <c r="G300" s="46">
        <v>27720</v>
      </c>
      <c r="H300" s="48">
        <v>0.15</v>
      </c>
      <c r="I300" s="32">
        <f>SUM(G300-G300*H300)</f>
        <v>23562</v>
      </c>
      <c r="J300" s="49">
        <v>0.58099999999999996</v>
      </c>
      <c r="K300" s="2">
        <v>10</v>
      </c>
      <c r="L300" s="47" t="s">
        <v>9</v>
      </c>
      <c r="M300" s="47" t="s">
        <v>10</v>
      </c>
      <c r="N300" s="47" t="s">
        <v>10</v>
      </c>
      <c r="O300" s="47" t="s">
        <v>10</v>
      </c>
      <c r="P300" s="47" t="s">
        <v>10</v>
      </c>
      <c r="R300" s="2" t="s">
        <v>4981</v>
      </c>
      <c r="S300" t="s">
        <v>59</v>
      </c>
    </row>
    <row r="301" spans="1:19" x14ac:dyDescent="0.35">
      <c r="A301" t="s">
        <v>46</v>
      </c>
      <c r="B301" s="2">
        <v>5</v>
      </c>
      <c r="C301" s="47" t="s">
        <v>12</v>
      </c>
      <c r="D301" t="s">
        <v>39</v>
      </c>
      <c r="E301" t="s">
        <v>48</v>
      </c>
      <c r="F301" t="s">
        <v>49</v>
      </c>
      <c r="G301" s="46">
        <v>17280</v>
      </c>
      <c r="H301" s="48">
        <v>0.15</v>
      </c>
      <c r="I301" s="32">
        <f t="shared" si="5"/>
        <v>14688</v>
      </c>
      <c r="J301" s="49">
        <v>0.32800000000000001</v>
      </c>
      <c r="K301" s="2">
        <v>8</v>
      </c>
      <c r="L301" s="47" t="s">
        <v>9</v>
      </c>
      <c r="M301" s="47" t="s">
        <v>10</v>
      </c>
      <c r="N301" s="47" t="s">
        <v>10</v>
      </c>
      <c r="O301" s="47" t="s">
        <v>10</v>
      </c>
      <c r="P301" s="47" t="s">
        <v>10</v>
      </c>
      <c r="R301"/>
      <c r="S301" t="s">
        <v>47</v>
      </c>
    </row>
    <row r="302" spans="1:19" x14ac:dyDescent="0.35">
      <c r="A302" t="s">
        <v>50</v>
      </c>
      <c r="B302" s="2">
        <v>5</v>
      </c>
      <c r="C302" s="47" t="s">
        <v>12</v>
      </c>
      <c r="D302" t="s">
        <v>39</v>
      </c>
      <c r="E302" t="s">
        <v>52</v>
      </c>
      <c r="F302" t="s">
        <v>53</v>
      </c>
      <c r="G302" s="46">
        <v>24030</v>
      </c>
      <c r="H302" s="48">
        <v>0.15</v>
      </c>
      <c r="I302" s="32">
        <f t="shared" si="5"/>
        <v>20425.5</v>
      </c>
      <c r="J302" s="49">
        <v>0.90800000000000003</v>
      </c>
      <c r="K302" s="2">
        <v>9</v>
      </c>
      <c r="L302" s="47" t="s">
        <v>9</v>
      </c>
      <c r="M302" s="47" t="s">
        <v>10</v>
      </c>
      <c r="N302" s="47" t="s">
        <v>10</v>
      </c>
      <c r="O302" s="47" t="s">
        <v>10</v>
      </c>
      <c r="P302" s="47" t="s">
        <v>10</v>
      </c>
      <c r="R302"/>
      <c r="S302" t="s">
        <v>51</v>
      </c>
    </row>
    <row r="303" spans="1:19" x14ac:dyDescent="0.35">
      <c r="A303" t="s">
        <v>54</v>
      </c>
      <c r="B303" s="2">
        <v>5</v>
      </c>
      <c r="C303" s="47" t="s">
        <v>12</v>
      </c>
      <c r="D303" t="s">
        <v>39</v>
      </c>
      <c r="E303" t="s">
        <v>56</v>
      </c>
      <c r="F303" t="s">
        <v>57</v>
      </c>
      <c r="G303" s="46">
        <v>24120</v>
      </c>
      <c r="H303" s="48">
        <v>0.15</v>
      </c>
      <c r="I303" s="32">
        <f t="shared" si="5"/>
        <v>20502</v>
      </c>
      <c r="J303" s="49">
        <v>0.38200000000000001</v>
      </c>
      <c r="K303" s="2">
        <v>9</v>
      </c>
      <c r="L303" s="47" t="s">
        <v>9</v>
      </c>
      <c r="M303" s="47" t="s">
        <v>10</v>
      </c>
      <c r="N303" s="47" t="s">
        <v>10</v>
      </c>
      <c r="O303" s="47" t="s">
        <v>10</v>
      </c>
      <c r="P303" s="47" t="s">
        <v>10</v>
      </c>
      <c r="R303"/>
      <c r="S303" t="s">
        <v>55</v>
      </c>
    </row>
    <row r="304" spans="1:19" x14ac:dyDescent="0.35">
      <c r="A304" t="s">
        <v>62</v>
      </c>
      <c r="B304" s="2">
        <v>5</v>
      </c>
      <c r="C304" s="47" t="s">
        <v>12</v>
      </c>
      <c r="D304" t="s">
        <v>39</v>
      </c>
      <c r="E304" t="s">
        <v>64</v>
      </c>
      <c r="F304" t="s">
        <v>65</v>
      </c>
      <c r="G304" s="46">
        <v>11790</v>
      </c>
      <c r="H304" s="48">
        <v>0.15</v>
      </c>
      <c r="I304" s="32">
        <f t="shared" si="5"/>
        <v>10021.5</v>
      </c>
      <c r="J304" s="49">
        <v>0.86599999999999999</v>
      </c>
      <c r="K304" s="2">
        <v>7</v>
      </c>
      <c r="L304" s="47" t="s">
        <v>9</v>
      </c>
      <c r="M304" s="47" t="s">
        <v>10</v>
      </c>
      <c r="N304" s="47" t="s">
        <v>10</v>
      </c>
      <c r="O304" s="47" t="s">
        <v>10</v>
      </c>
      <c r="P304" s="47" t="s">
        <v>10</v>
      </c>
      <c r="R304"/>
      <c r="S304" t="s">
        <v>63</v>
      </c>
    </row>
    <row r="305" spans="1:19" x14ac:dyDescent="0.35">
      <c r="A305" t="s">
        <v>66</v>
      </c>
      <c r="B305" s="2">
        <v>5</v>
      </c>
      <c r="C305" s="47" t="s">
        <v>12</v>
      </c>
      <c r="D305" t="s">
        <v>39</v>
      </c>
      <c r="E305" t="s">
        <v>68</v>
      </c>
      <c r="F305" t="s">
        <v>69</v>
      </c>
      <c r="G305" s="46">
        <v>28080</v>
      </c>
      <c r="H305" s="48">
        <v>0.15</v>
      </c>
      <c r="I305" s="32">
        <f t="shared" si="5"/>
        <v>23868</v>
      </c>
      <c r="J305" s="49">
        <v>0.432</v>
      </c>
      <c r="K305" s="2">
        <v>8</v>
      </c>
      <c r="L305" s="47" t="s">
        <v>9</v>
      </c>
      <c r="M305" s="47" t="s">
        <v>10</v>
      </c>
      <c r="N305" s="47" t="s">
        <v>10</v>
      </c>
      <c r="O305" s="47" t="s">
        <v>10</v>
      </c>
      <c r="P305" s="47" t="s">
        <v>10</v>
      </c>
      <c r="R305"/>
      <c r="S305" t="s">
        <v>67</v>
      </c>
    </row>
    <row r="306" spans="1:19" x14ac:dyDescent="0.35">
      <c r="A306" s="34" t="s">
        <v>1693</v>
      </c>
      <c r="B306" s="2">
        <v>1</v>
      </c>
      <c r="C306" t="s">
        <v>1692</v>
      </c>
      <c r="D306" t="s">
        <v>39</v>
      </c>
      <c r="E306" t="s">
        <v>1691</v>
      </c>
      <c r="F306" t="s">
        <v>1690</v>
      </c>
      <c r="G306" s="32">
        <v>185436</v>
      </c>
      <c r="H306" s="33">
        <v>0.1</v>
      </c>
      <c r="I306" s="32">
        <f t="shared" si="4"/>
        <v>166892.4</v>
      </c>
      <c r="J306" s="3">
        <v>1.452</v>
      </c>
      <c r="K306" s="2">
        <v>10</v>
      </c>
      <c r="L306" t="s">
        <v>9</v>
      </c>
      <c r="M306" t="s">
        <v>10</v>
      </c>
      <c r="N306" t="s">
        <v>9</v>
      </c>
      <c r="O306" t="s">
        <v>9</v>
      </c>
      <c r="P306" t="s">
        <v>9</v>
      </c>
      <c r="Q306" t="s">
        <v>1689</v>
      </c>
      <c r="R306" s="2" t="s">
        <v>145</v>
      </c>
      <c r="S306" s="31" t="s">
        <v>1688</v>
      </c>
    </row>
    <row r="307" spans="1:19" x14ac:dyDescent="0.35">
      <c r="A307" s="34" t="s">
        <v>1687</v>
      </c>
      <c r="B307" s="2">
        <v>2</v>
      </c>
      <c r="C307" t="s">
        <v>1677</v>
      </c>
      <c r="D307" t="s">
        <v>39</v>
      </c>
      <c r="E307" t="s">
        <v>1686</v>
      </c>
      <c r="F307" t="s">
        <v>1685</v>
      </c>
      <c r="G307" s="32">
        <v>10631</v>
      </c>
      <c r="H307" s="33">
        <v>0.15</v>
      </c>
      <c r="I307" s="32">
        <f t="shared" si="4"/>
        <v>9036.35</v>
      </c>
      <c r="J307" s="3">
        <v>0.1</v>
      </c>
      <c r="K307" s="2">
        <v>10</v>
      </c>
      <c r="L307" t="s">
        <v>9</v>
      </c>
      <c r="M307" t="s">
        <v>10</v>
      </c>
      <c r="N307" t="s">
        <v>9</v>
      </c>
      <c r="O307" t="s">
        <v>10</v>
      </c>
      <c r="P307" t="s">
        <v>10</v>
      </c>
      <c r="R307" s="2" t="s">
        <v>187</v>
      </c>
      <c r="S307" s="31"/>
    </row>
    <row r="308" spans="1:19" x14ac:dyDescent="0.35">
      <c r="A308" s="34" t="s">
        <v>1684</v>
      </c>
      <c r="B308" s="2">
        <v>2</v>
      </c>
      <c r="C308" t="s">
        <v>1677</v>
      </c>
      <c r="D308" t="s">
        <v>39</v>
      </c>
      <c r="E308" t="s">
        <v>1683</v>
      </c>
      <c r="F308" t="s">
        <v>1682</v>
      </c>
      <c r="G308" s="32">
        <v>176767</v>
      </c>
      <c r="H308" s="33">
        <v>0.15</v>
      </c>
      <c r="I308" s="32">
        <f t="shared" si="4"/>
        <v>150251.95000000001</v>
      </c>
      <c r="J308" s="3">
        <v>3.206</v>
      </c>
      <c r="K308" s="2">
        <v>8</v>
      </c>
      <c r="L308" t="s">
        <v>9</v>
      </c>
      <c r="M308" t="s">
        <v>10</v>
      </c>
      <c r="N308" t="s">
        <v>9</v>
      </c>
      <c r="O308" t="s">
        <v>10</v>
      </c>
      <c r="P308" t="s">
        <v>10</v>
      </c>
      <c r="S308" s="31"/>
    </row>
    <row r="309" spans="1:19" x14ac:dyDescent="0.35">
      <c r="A309" s="34" t="s">
        <v>1681</v>
      </c>
      <c r="B309" s="2">
        <v>2</v>
      </c>
      <c r="C309" t="s">
        <v>1677</v>
      </c>
      <c r="D309" t="s">
        <v>39</v>
      </c>
      <c r="E309" t="s">
        <v>1680</v>
      </c>
      <c r="F309" t="s">
        <v>1679</v>
      </c>
      <c r="G309" s="32">
        <v>117876</v>
      </c>
      <c r="H309" s="33">
        <v>0.15</v>
      </c>
      <c r="I309" s="32">
        <f t="shared" si="4"/>
        <v>100194.6</v>
      </c>
      <c r="J309" s="3">
        <v>1.3839999999999999</v>
      </c>
      <c r="K309" s="2">
        <v>6</v>
      </c>
      <c r="L309" t="s">
        <v>9</v>
      </c>
      <c r="M309" t="s">
        <v>10</v>
      </c>
      <c r="N309" t="s">
        <v>9</v>
      </c>
      <c r="O309" t="s">
        <v>10</v>
      </c>
      <c r="S309" s="31"/>
    </row>
    <row r="310" spans="1:19" x14ac:dyDescent="0.35">
      <c r="A310" s="34" t="s">
        <v>1678</v>
      </c>
      <c r="B310" s="2">
        <v>2</v>
      </c>
      <c r="C310" t="s">
        <v>1677</v>
      </c>
      <c r="D310" t="s">
        <v>39</v>
      </c>
      <c r="E310" t="s">
        <v>1676</v>
      </c>
      <c r="F310" t="s">
        <v>1675</v>
      </c>
      <c r="G310" s="32">
        <v>67925</v>
      </c>
      <c r="H310" s="33">
        <v>0.15</v>
      </c>
      <c r="I310" s="32">
        <f t="shared" si="4"/>
        <v>57736.25</v>
      </c>
      <c r="J310" s="3">
        <v>0.86199999999999999</v>
      </c>
      <c r="K310" s="2">
        <v>6</v>
      </c>
      <c r="L310" t="s">
        <v>9</v>
      </c>
      <c r="M310" t="s">
        <v>10</v>
      </c>
      <c r="N310" t="s">
        <v>9</v>
      </c>
      <c r="O310" t="s">
        <v>10</v>
      </c>
      <c r="P310" t="s">
        <v>10</v>
      </c>
      <c r="S310" s="31"/>
    </row>
    <row r="311" spans="1:19" ht="29" x14ac:dyDescent="0.35">
      <c r="A311" s="34" t="s">
        <v>1674</v>
      </c>
      <c r="B311" s="2">
        <v>11</v>
      </c>
      <c r="C311" t="s">
        <v>1661</v>
      </c>
      <c r="D311" t="s">
        <v>39</v>
      </c>
      <c r="E311" t="s">
        <v>1673</v>
      </c>
      <c r="F311" t="s">
        <v>1672</v>
      </c>
      <c r="G311" s="32">
        <v>285800</v>
      </c>
      <c r="H311" s="33">
        <v>0.125</v>
      </c>
      <c r="I311" s="32">
        <f t="shared" si="4"/>
        <v>250075</v>
      </c>
      <c r="J311" s="3">
        <v>2.6360000000000001</v>
      </c>
      <c r="K311" s="2">
        <v>10</v>
      </c>
      <c r="L311" t="s">
        <v>9</v>
      </c>
      <c r="M311" t="s">
        <v>10</v>
      </c>
      <c r="N311" t="s">
        <v>9</v>
      </c>
      <c r="O311" t="s">
        <v>10</v>
      </c>
      <c r="P311" t="s">
        <v>10</v>
      </c>
      <c r="R311" s="2" t="s">
        <v>158</v>
      </c>
      <c r="S311" s="31" t="s">
        <v>1671</v>
      </c>
    </row>
    <row r="312" spans="1:19" x14ac:dyDescent="0.35">
      <c r="A312" s="34" t="s">
        <v>1670</v>
      </c>
      <c r="B312" s="2">
        <v>11</v>
      </c>
      <c r="C312" t="s">
        <v>1661</v>
      </c>
      <c r="D312" t="s">
        <v>39</v>
      </c>
      <c r="E312" t="s">
        <v>1669</v>
      </c>
      <c r="F312" t="s">
        <v>1668</v>
      </c>
      <c r="G312" s="32">
        <v>285600</v>
      </c>
      <c r="H312" s="33">
        <v>0.125</v>
      </c>
      <c r="I312" s="32">
        <f t="shared" si="4"/>
        <v>249900</v>
      </c>
      <c r="J312" s="3">
        <v>2.2389999999999999</v>
      </c>
      <c r="K312" s="2">
        <v>10</v>
      </c>
      <c r="L312" t="s">
        <v>9</v>
      </c>
      <c r="M312" t="s">
        <v>10</v>
      </c>
      <c r="N312" t="s">
        <v>9</v>
      </c>
      <c r="O312" t="s">
        <v>10</v>
      </c>
      <c r="P312" t="s">
        <v>10</v>
      </c>
      <c r="R312" s="2" t="s">
        <v>163</v>
      </c>
      <c r="S312" s="31" t="s">
        <v>1667</v>
      </c>
    </row>
    <row r="313" spans="1:19" x14ac:dyDescent="0.35">
      <c r="A313" s="34" t="s">
        <v>1666</v>
      </c>
      <c r="B313" s="2">
        <v>11</v>
      </c>
      <c r="C313" t="s">
        <v>1661</v>
      </c>
      <c r="D313" t="s">
        <v>39</v>
      </c>
      <c r="E313" t="s">
        <v>1665</v>
      </c>
      <c r="F313" t="s">
        <v>1664</v>
      </c>
      <c r="G313" s="32">
        <v>285600</v>
      </c>
      <c r="H313" s="33">
        <v>0.125</v>
      </c>
      <c r="I313" s="32">
        <f t="shared" si="4"/>
        <v>249900</v>
      </c>
      <c r="J313" s="3">
        <v>2.5609999999999999</v>
      </c>
      <c r="K313" s="2">
        <v>10</v>
      </c>
      <c r="L313" t="s">
        <v>9</v>
      </c>
      <c r="M313" t="s">
        <v>10</v>
      </c>
      <c r="N313" t="s">
        <v>9</v>
      </c>
      <c r="O313" t="s">
        <v>10</v>
      </c>
      <c r="P313" t="s">
        <v>10</v>
      </c>
      <c r="R313" s="2" t="s">
        <v>187</v>
      </c>
      <c r="S313" s="31" t="s">
        <v>1663</v>
      </c>
    </row>
    <row r="314" spans="1:19" x14ac:dyDescent="0.35">
      <c r="A314" s="34" t="s">
        <v>1662</v>
      </c>
      <c r="B314" s="2">
        <v>11</v>
      </c>
      <c r="C314" t="s">
        <v>1661</v>
      </c>
      <c r="D314" t="s">
        <v>39</v>
      </c>
      <c r="E314" t="s">
        <v>1660</v>
      </c>
      <c r="F314" t="s">
        <v>1659</v>
      </c>
      <c r="G314" s="32">
        <v>285650</v>
      </c>
      <c r="H314" s="33">
        <v>0.125</v>
      </c>
      <c r="I314" s="32">
        <f t="shared" si="4"/>
        <v>249943.75</v>
      </c>
      <c r="J314" s="3">
        <v>2.2519999999999998</v>
      </c>
      <c r="K314" s="2">
        <v>9</v>
      </c>
      <c r="L314" t="s">
        <v>9</v>
      </c>
      <c r="M314" t="s">
        <v>10</v>
      </c>
      <c r="N314" t="s">
        <v>9</v>
      </c>
      <c r="O314" t="s">
        <v>10</v>
      </c>
      <c r="P314" t="s">
        <v>10</v>
      </c>
      <c r="S314" s="31" t="s">
        <v>1658</v>
      </c>
    </row>
    <row r="315" spans="1:19" x14ac:dyDescent="0.35">
      <c r="A315" s="34" t="s">
        <v>1657</v>
      </c>
      <c r="B315" s="2">
        <v>7</v>
      </c>
      <c r="C315" t="s">
        <v>1652</v>
      </c>
      <c r="D315" t="s">
        <v>39</v>
      </c>
      <c r="E315" t="s">
        <v>1656</v>
      </c>
      <c r="F315" t="s">
        <v>1655</v>
      </c>
      <c r="G315" s="32">
        <v>190717</v>
      </c>
      <c r="H315" s="33">
        <v>0.2</v>
      </c>
      <c r="I315" s="32">
        <f t="shared" si="4"/>
        <v>152573.6</v>
      </c>
      <c r="J315" s="3">
        <v>2.0089999999999999</v>
      </c>
      <c r="K315" s="2">
        <v>9</v>
      </c>
      <c r="L315" t="s">
        <v>9</v>
      </c>
      <c r="M315" t="s">
        <v>10</v>
      </c>
      <c r="N315" t="s">
        <v>10</v>
      </c>
      <c r="O315" t="s">
        <v>10</v>
      </c>
      <c r="P315" t="s">
        <v>10</v>
      </c>
      <c r="S315" s="31" t="s">
        <v>1654</v>
      </c>
    </row>
    <row r="316" spans="1:19" x14ac:dyDescent="0.35">
      <c r="A316" s="34" t="s">
        <v>1653</v>
      </c>
      <c r="B316" s="2">
        <v>7</v>
      </c>
      <c r="C316" t="s">
        <v>1652</v>
      </c>
      <c r="D316" t="s">
        <v>39</v>
      </c>
      <c r="E316" t="s">
        <v>1651</v>
      </c>
      <c r="F316" t="s">
        <v>1650</v>
      </c>
      <c r="G316" s="32">
        <v>56425</v>
      </c>
      <c r="H316" s="33">
        <v>0.2</v>
      </c>
      <c r="I316" s="32">
        <f t="shared" si="4"/>
        <v>45140</v>
      </c>
      <c r="J316" s="3">
        <v>0.79</v>
      </c>
      <c r="K316" s="2">
        <v>9</v>
      </c>
      <c r="L316" t="s">
        <v>9</v>
      </c>
      <c r="M316" t="s">
        <v>10</v>
      </c>
      <c r="N316" t="s">
        <v>10</v>
      </c>
      <c r="O316" t="s">
        <v>10</v>
      </c>
      <c r="P316" t="s">
        <v>10</v>
      </c>
      <c r="S316" s="31" t="s">
        <v>1649</v>
      </c>
    </row>
    <row r="317" spans="1:19" ht="29" x14ac:dyDescent="0.35">
      <c r="A317" s="34" t="s">
        <v>1648</v>
      </c>
      <c r="B317" s="2">
        <v>12</v>
      </c>
      <c r="C317" t="s">
        <v>1607</v>
      </c>
      <c r="D317" t="s">
        <v>39</v>
      </c>
      <c r="E317" t="s">
        <v>1647</v>
      </c>
      <c r="F317" t="s">
        <v>1646</v>
      </c>
      <c r="G317" s="32">
        <v>80310</v>
      </c>
      <c r="H317" s="33">
        <v>0.15</v>
      </c>
      <c r="I317" s="32">
        <f t="shared" si="4"/>
        <v>68263.5</v>
      </c>
      <c r="J317" s="3">
        <v>0.77500000000000002</v>
      </c>
      <c r="K317" s="2">
        <v>10</v>
      </c>
      <c r="L317" t="s">
        <v>9</v>
      </c>
      <c r="M317" t="s">
        <v>10</v>
      </c>
      <c r="N317" t="s">
        <v>10</v>
      </c>
      <c r="O317" t="s">
        <v>10</v>
      </c>
      <c r="P317" t="s">
        <v>10</v>
      </c>
      <c r="R317" s="2" t="s">
        <v>140</v>
      </c>
      <c r="S317" s="31" t="s">
        <v>1645</v>
      </c>
    </row>
    <row r="318" spans="1:19" ht="29" x14ac:dyDescent="0.35">
      <c r="A318" s="34" t="s">
        <v>1644</v>
      </c>
      <c r="B318" s="2">
        <v>12</v>
      </c>
      <c r="C318" t="s">
        <v>1607</v>
      </c>
      <c r="D318" t="s">
        <v>39</v>
      </c>
      <c r="E318" t="s">
        <v>1643</v>
      </c>
      <c r="F318" t="s">
        <v>1642</v>
      </c>
      <c r="G318" s="32">
        <v>20612.900000000001</v>
      </c>
      <c r="H318" s="33">
        <v>0.15</v>
      </c>
      <c r="I318" s="32">
        <f t="shared" si="4"/>
        <v>17520.965</v>
      </c>
      <c r="J318" s="3">
        <v>0.19900000000000001</v>
      </c>
      <c r="K318" s="2">
        <v>10</v>
      </c>
      <c r="L318" t="s">
        <v>9</v>
      </c>
      <c r="M318" t="s">
        <v>10</v>
      </c>
      <c r="N318" t="s">
        <v>10</v>
      </c>
      <c r="O318" t="s">
        <v>10</v>
      </c>
      <c r="P318" t="s">
        <v>10</v>
      </c>
      <c r="R318" s="2" t="s">
        <v>163</v>
      </c>
      <c r="S318" s="31" t="s">
        <v>1641</v>
      </c>
    </row>
    <row r="319" spans="1:19" x14ac:dyDescent="0.35">
      <c r="A319" s="34" t="s">
        <v>1640</v>
      </c>
      <c r="B319" s="2">
        <v>12</v>
      </c>
      <c r="C319" t="s">
        <v>1607</v>
      </c>
      <c r="D319" t="s">
        <v>39</v>
      </c>
      <c r="E319" t="s">
        <v>1639</v>
      </c>
      <c r="F319" t="s">
        <v>1638</v>
      </c>
      <c r="G319" s="32">
        <v>10841.85</v>
      </c>
      <c r="H319" s="33">
        <v>0.15</v>
      </c>
      <c r="I319" s="32">
        <f t="shared" si="4"/>
        <v>9215.5725000000002</v>
      </c>
      <c r="J319" s="3">
        <v>0.20499999999999999</v>
      </c>
      <c r="K319" s="2">
        <v>10</v>
      </c>
      <c r="L319" t="s">
        <v>9</v>
      </c>
      <c r="M319" t="s">
        <v>10</v>
      </c>
      <c r="N319" t="s">
        <v>10</v>
      </c>
      <c r="O319" t="s">
        <v>10</v>
      </c>
      <c r="P319" t="s">
        <v>10</v>
      </c>
      <c r="R319" s="2" t="s">
        <v>158</v>
      </c>
      <c r="S319" s="31" t="s">
        <v>1637</v>
      </c>
    </row>
    <row r="320" spans="1:19" ht="29" x14ac:dyDescent="0.35">
      <c r="A320" s="34" t="s">
        <v>1636</v>
      </c>
      <c r="B320" s="2">
        <v>12</v>
      </c>
      <c r="C320" t="s">
        <v>1607</v>
      </c>
      <c r="D320" t="s">
        <v>39</v>
      </c>
      <c r="E320" t="s">
        <v>1635</v>
      </c>
      <c r="F320" t="s">
        <v>1634</v>
      </c>
      <c r="G320" s="32">
        <v>30919.35</v>
      </c>
      <c r="H320" s="33">
        <v>0.15</v>
      </c>
      <c r="I320" s="32">
        <f t="shared" si="4"/>
        <v>26281.447499999998</v>
      </c>
      <c r="J320" s="3">
        <v>0.29799999999999999</v>
      </c>
      <c r="K320" s="2">
        <v>10</v>
      </c>
      <c r="L320" t="s">
        <v>9</v>
      </c>
      <c r="M320" t="s">
        <v>10</v>
      </c>
      <c r="N320" t="s">
        <v>10</v>
      </c>
      <c r="O320" t="s">
        <v>10</v>
      </c>
      <c r="P320" t="s">
        <v>10</v>
      </c>
      <c r="R320" s="2" t="s">
        <v>135</v>
      </c>
      <c r="S320" s="31" t="s">
        <v>1633</v>
      </c>
    </row>
    <row r="321" spans="1:19" x14ac:dyDescent="0.35">
      <c r="A321" s="34" t="s">
        <v>1632</v>
      </c>
      <c r="B321" s="2">
        <v>12</v>
      </c>
      <c r="C321" t="s">
        <v>1607</v>
      </c>
      <c r="D321" t="s">
        <v>39</v>
      </c>
      <c r="E321" t="s">
        <v>1631</v>
      </c>
      <c r="F321" t="s">
        <v>1630</v>
      </c>
      <c r="G321" s="32">
        <v>18337.45</v>
      </c>
      <c r="H321" s="33">
        <v>0.15</v>
      </c>
      <c r="I321" s="32">
        <f t="shared" si="4"/>
        <v>15586.8325</v>
      </c>
      <c r="J321" s="3">
        <v>0.17699999999999999</v>
      </c>
      <c r="K321" s="2">
        <v>10</v>
      </c>
      <c r="L321" t="s">
        <v>9</v>
      </c>
      <c r="M321" t="s">
        <v>10</v>
      </c>
      <c r="N321" t="s">
        <v>10</v>
      </c>
      <c r="O321" t="s">
        <v>10</v>
      </c>
      <c r="P321" t="s">
        <v>10</v>
      </c>
      <c r="R321" s="2" t="s">
        <v>250</v>
      </c>
      <c r="S321" s="31" t="s">
        <v>1629</v>
      </c>
    </row>
    <row r="322" spans="1:19" x14ac:dyDescent="0.35">
      <c r="A322" s="34" t="s">
        <v>1628</v>
      </c>
      <c r="B322" s="2">
        <v>12</v>
      </c>
      <c r="C322" t="s">
        <v>1607</v>
      </c>
      <c r="D322" t="s">
        <v>39</v>
      </c>
      <c r="E322" t="s">
        <v>1627</v>
      </c>
      <c r="F322" t="s">
        <v>1626</v>
      </c>
      <c r="G322" s="32">
        <v>52201.5</v>
      </c>
      <c r="H322" s="33">
        <v>0.15</v>
      </c>
      <c r="I322" s="32">
        <f t="shared" si="4"/>
        <v>44371.275000000001</v>
      </c>
      <c r="J322" s="3">
        <v>0.503</v>
      </c>
      <c r="K322" s="2">
        <v>10</v>
      </c>
      <c r="L322" t="s">
        <v>9</v>
      </c>
      <c r="M322" t="s">
        <v>10</v>
      </c>
      <c r="N322" t="s">
        <v>10</v>
      </c>
      <c r="O322" t="s">
        <v>10</v>
      </c>
      <c r="P322" t="s">
        <v>10</v>
      </c>
      <c r="R322" s="2" t="s">
        <v>145</v>
      </c>
      <c r="S322" s="31" t="s">
        <v>1625</v>
      </c>
    </row>
    <row r="323" spans="1:19" ht="29" x14ac:dyDescent="0.35">
      <c r="A323" s="34" t="s">
        <v>1624</v>
      </c>
      <c r="B323" s="2">
        <v>12</v>
      </c>
      <c r="C323" t="s">
        <v>1607</v>
      </c>
      <c r="D323" t="s">
        <v>39</v>
      </c>
      <c r="E323" t="s">
        <v>1623</v>
      </c>
      <c r="F323" t="s">
        <v>1622</v>
      </c>
      <c r="G323" s="32">
        <v>10440.299999999999</v>
      </c>
      <c r="H323" s="33">
        <v>0.15</v>
      </c>
      <c r="I323" s="32">
        <f t="shared" si="4"/>
        <v>8874.2549999999992</v>
      </c>
      <c r="J323" s="3">
        <v>0.10100000000000001</v>
      </c>
      <c r="K323" s="2">
        <v>10</v>
      </c>
      <c r="L323" t="s">
        <v>9</v>
      </c>
      <c r="M323" t="s">
        <v>10</v>
      </c>
      <c r="N323" t="s">
        <v>10</v>
      </c>
      <c r="O323" t="s">
        <v>10</v>
      </c>
      <c r="P323" t="s">
        <v>10</v>
      </c>
      <c r="R323" s="2" t="s">
        <v>155</v>
      </c>
      <c r="S323" s="31" t="s">
        <v>1621</v>
      </c>
    </row>
    <row r="324" spans="1:19" ht="29" x14ac:dyDescent="0.35">
      <c r="A324" s="34" t="s">
        <v>1620</v>
      </c>
      <c r="B324" s="2">
        <v>12</v>
      </c>
      <c r="C324" t="s">
        <v>1607</v>
      </c>
      <c r="D324" t="s">
        <v>39</v>
      </c>
      <c r="E324" t="s">
        <v>1619</v>
      </c>
      <c r="F324" t="s">
        <v>1618</v>
      </c>
      <c r="G324" s="32">
        <v>14589.65</v>
      </c>
      <c r="H324" s="33">
        <v>0.15</v>
      </c>
      <c r="I324" s="32">
        <f t="shared" si="4"/>
        <v>12401.202499999999</v>
      </c>
      <c r="J324" s="3">
        <v>0.14099999999999999</v>
      </c>
      <c r="K324" s="2">
        <v>10</v>
      </c>
      <c r="L324" t="s">
        <v>9</v>
      </c>
      <c r="M324" t="s">
        <v>10</v>
      </c>
      <c r="N324" t="s">
        <v>10</v>
      </c>
      <c r="O324" t="s">
        <v>10</v>
      </c>
      <c r="P324" t="s">
        <v>10</v>
      </c>
      <c r="R324" s="2" t="s">
        <v>408</v>
      </c>
      <c r="S324" s="35" t="s">
        <v>1617</v>
      </c>
    </row>
    <row r="325" spans="1:19" x14ac:dyDescent="0.35">
      <c r="A325" s="34" t="s">
        <v>1616</v>
      </c>
      <c r="B325" s="2">
        <v>12</v>
      </c>
      <c r="C325" t="s">
        <v>1607</v>
      </c>
      <c r="D325" t="s">
        <v>39</v>
      </c>
      <c r="E325" t="s">
        <v>1615</v>
      </c>
      <c r="F325" t="s">
        <v>1614</v>
      </c>
      <c r="G325" s="32">
        <v>17266.650000000001</v>
      </c>
      <c r="H325" s="33">
        <v>0.15</v>
      </c>
      <c r="I325" s="32">
        <f t="shared" si="4"/>
        <v>14676.652500000002</v>
      </c>
      <c r="J325" s="3">
        <v>0.16700000000000001</v>
      </c>
      <c r="K325" s="2">
        <v>10</v>
      </c>
      <c r="L325" t="s">
        <v>9</v>
      </c>
      <c r="M325" t="s">
        <v>10</v>
      </c>
      <c r="N325" t="s">
        <v>10</v>
      </c>
      <c r="O325" t="s">
        <v>10</v>
      </c>
      <c r="P325" t="s">
        <v>10</v>
      </c>
      <c r="R325" s="2" t="s">
        <v>130</v>
      </c>
      <c r="S325" s="31" t="s">
        <v>1613</v>
      </c>
    </row>
    <row r="326" spans="1:19" x14ac:dyDescent="0.35">
      <c r="A326" s="34" t="s">
        <v>1612</v>
      </c>
      <c r="B326" s="2">
        <v>12</v>
      </c>
      <c r="C326" t="s">
        <v>1607</v>
      </c>
      <c r="D326" t="s">
        <v>39</v>
      </c>
      <c r="E326" t="s">
        <v>1611</v>
      </c>
      <c r="F326" t="s">
        <v>1610</v>
      </c>
      <c r="G326" s="32">
        <v>38414.949999999997</v>
      </c>
      <c r="H326" s="33">
        <v>0.15</v>
      </c>
      <c r="I326" s="32">
        <f t="shared" si="4"/>
        <v>32652.707499999997</v>
      </c>
      <c r="J326" s="3">
        <v>0.371</v>
      </c>
      <c r="K326" s="2">
        <v>10</v>
      </c>
      <c r="L326" t="s">
        <v>9</v>
      </c>
      <c r="M326" t="s">
        <v>10</v>
      </c>
      <c r="N326" t="s">
        <v>10</v>
      </c>
      <c r="O326" t="s">
        <v>10</v>
      </c>
      <c r="P326" t="s">
        <v>10</v>
      </c>
      <c r="R326" s="2" t="s">
        <v>168</v>
      </c>
      <c r="S326" s="31" t="s">
        <v>1609</v>
      </c>
    </row>
    <row r="327" spans="1:19" x14ac:dyDescent="0.35">
      <c r="A327" s="34" t="s">
        <v>1608</v>
      </c>
      <c r="B327" s="2">
        <v>12</v>
      </c>
      <c r="C327" t="s">
        <v>1607</v>
      </c>
      <c r="D327" t="s">
        <v>39</v>
      </c>
      <c r="E327" t="s">
        <v>1606</v>
      </c>
      <c r="F327" t="s">
        <v>1605</v>
      </c>
      <c r="G327" s="32">
        <v>50996.85</v>
      </c>
      <c r="H327" s="33">
        <v>0.15</v>
      </c>
      <c r="I327" s="32">
        <f t="shared" si="4"/>
        <v>43347.322500000002</v>
      </c>
      <c r="J327" s="3">
        <v>0.49199999999999999</v>
      </c>
      <c r="K327" s="2">
        <v>9</v>
      </c>
      <c r="L327" t="s">
        <v>9</v>
      </c>
      <c r="M327" t="s">
        <v>10</v>
      </c>
      <c r="N327" t="s">
        <v>10</v>
      </c>
      <c r="O327" t="s">
        <v>10</v>
      </c>
      <c r="P327" t="s">
        <v>10</v>
      </c>
      <c r="S327" s="31" t="s">
        <v>1604</v>
      </c>
    </row>
    <row r="328" spans="1:19" x14ac:dyDescent="0.35">
      <c r="A328" s="34" t="s">
        <v>1603</v>
      </c>
      <c r="B328" s="2">
        <v>6</v>
      </c>
      <c r="C328" t="s">
        <v>1579</v>
      </c>
      <c r="D328" t="s">
        <v>39</v>
      </c>
      <c r="E328" t="s">
        <v>1602</v>
      </c>
      <c r="F328" t="s">
        <v>1601</v>
      </c>
      <c r="G328" s="32">
        <v>230810</v>
      </c>
      <c r="H328" s="33">
        <v>0.2</v>
      </c>
      <c r="I328" s="32">
        <f t="shared" si="4"/>
        <v>184648</v>
      </c>
      <c r="J328" s="3">
        <v>2.6339999999999999</v>
      </c>
      <c r="K328" s="2">
        <v>10</v>
      </c>
      <c r="L328" t="s">
        <v>9</v>
      </c>
      <c r="M328" t="s">
        <v>10</v>
      </c>
      <c r="N328" t="s">
        <v>10</v>
      </c>
      <c r="O328" t="s">
        <v>10</v>
      </c>
      <c r="P328" t="s">
        <v>10</v>
      </c>
      <c r="R328" s="2" t="s">
        <v>155</v>
      </c>
      <c r="S328" s="31" t="s">
        <v>1600</v>
      </c>
    </row>
    <row r="329" spans="1:19" x14ac:dyDescent="0.35">
      <c r="A329" s="34" t="s">
        <v>1599</v>
      </c>
      <c r="B329" s="2">
        <v>6</v>
      </c>
      <c r="C329" t="s">
        <v>1579</v>
      </c>
      <c r="D329" t="s">
        <v>39</v>
      </c>
      <c r="E329" t="s">
        <v>1598</v>
      </c>
      <c r="F329" t="s">
        <v>1597</v>
      </c>
      <c r="G329" s="32">
        <v>45000</v>
      </c>
      <c r="H329" s="33">
        <v>0.2</v>
      </c>
      <c r="I329" s="32">
        <f t="shared" si="4"/>
        <v>36000</v>
      </c>
      <c r="J329" s="3">
        <v>1.222</v>
      </c>
      <c r="K329" s="2">
        <v>10</v>
      </c>
      <c r="L329" t="s">
        <v>9</v>
      </c>
      <c r="M329" t="s">
        <v>10</v>
      </c>
      <c r="N329" t="s">
        <v>10</v>
      </c>
      <c r="O329" t="s">
        <v>10</v>
      </c>
      <c r="P329" t="s">
        <v>10</v>
      </c>
      <c r="R329" s="2" t="s">
        <v>145</v>
      </c>
      <c r="S329" s="31" t="s">
        <v>1596</v>
      </c>
    </row>
    <row r="330" spans="1:19" x14ac:dyDescent="0.35">
      <c r="A330" s="34" t="s">
        <v>1595</v>
      </c>
      <c r="B330" s="2">
        <v>6</v>
      </c>
      <c r="C330" t="s">
        <v>1579</v>
      </c>
      <c r="D330" t="s">
        <v>39</v>
      </c>
      <c r="E330" t="s">
        <v>1588</v>
      </c>
      <c r="F330" t="s">
        <v>1587</v>
      </c>
      <c r="G330" s="32">
        <v>339581</v>
      </c>
      <c r="H330" s="33">
        <v>0.2</v>
      </c>
      <c r="I330" s="32">
        <f t="shared" ref="I330:I393" si="6">SUM(G330-G330*H330)</f>
        <v>271664.8</v>
      </c>
      <c r="J330" s="3">
        <v>0.67500000000000004</v>
      </c>
      <c r="K330" s="2">
        <v>8</v>
      </c>
      <c r="L330" t="s">
        <v>9</v>
      </c>
      <c r="M330" t="s">
        <v>10</v>
      </c>
      <c r="N330" t="s">
        <v>9</v>
      </c>
      <c r="O330" t="s">
        <v>10</v>
      </c>
      <c r="P330" t="s">
        <v>10</v>
      </c>
      <c r="S330" s="31" t="s">
        <v>1594</v>
      </c>
    </row>
    <row r="331" spans="1:19" x14ac:dyDescent="0.35">
      <c r="A331" s="34" t="s">
        <v>1593</v>
      </c>
      <c r="B331" s="2">
        <v>6</v>
      </c>
      <c r="C331" t="s">
        <v>1579</v>
      </c>
      <c r="D331" t="s">
        <v>39</v>
      </c>
      <c r="E331" t="s">
        <v>1592</v>
      </c>
      <c r="F331" t="s">
        <v>1591</v>
      </c>
      <c r="G331" s="32">
        <v>118848.88</v>
      </c>
      <c r="H331" s="33">
        <v>0.2</v>
      </c>
      <c r="I331" s="32">
        <f t="shared" si="6"/>
        <v>95079.104000000007</v>
      </c>
      <c r="J331" s="3">
        <v>0.70699999999999996</v>
      </c>
      <c r="K331" s="2">
        <v>8</v>
      </c>
      <c r="L331" t="s">
        <v>9</v>
      </c>
      <c r="M331" t="s">
        <v>10</v>
      </c>
      <c r="N331" t="s">
        <v>10</v>
      </c>
      <c r="O331" t="s">
        <v>10</v>
      </c>
      <c r="P331" t="s">
        <v>10</v>
      </c>
      <c r="S331" s="31" t="s">
        <v>1590</v>
      </c>
    </row>
    <row r="332" spans="1:19" x14ac:dyDescent="0.35">
      <c r="A332" s="34" t="s">
        <v>1582</v>
      </c>
      <c r="B332" s="2">
        <v>6</v>
      </c>
      <c r="C332" t="s">
        <v>1579</v>
      </c>
      <c r="D332" t="s">
        <v>39</v>
      </c>
      <c r="E332" t="s">
        <v>1578</v>
      </c>
      <c r="F332" t="s">
        <v>1577</v>
      </c>
      <c r="G332" s="32">
        <v>270345.8</v>
      </c>
      <c r="H332" s="33">
        <v>0.2</v>
      </c>
      <c r="I332" s="32">
        <f t="shared" si="6"/>
        <v>216276.63999999998</v>
      </c>
      <c r="J332" s="3">
        <v>0.1</v>
      </c>
      <c r="K332" s="2">
        <v>6</v>
      </c>
      <c r="L332" t="s">
        <v>9</v>
      </c>
      <c r="M332" t="s">
        <v>10</v>
      </c>
      <c r="N332" t="s">
        <v>9</v>
      </c>
      <c r="O332" t="s">
        <v>10</v>
      </c>
      <c r="P332" t="s">
        <v>10</v>
      </c>
      <c r="S332" s="31" t="s">
        <v>1576</v>
      </c>
    </row>
    <row r="333" spans="1:19" x14ac:dyDescent="0.35">
      <c r="A333" s="34" t="s">
        <v>1589</v>
      </c>
      <c r="B333" s="2">
        <v>6</v>
      </c>
      <c r="C333" t="s">
        <v>1579</v>
      </c>
      <c r="D333" t="s">
        <v>39</v>
      </c>
      <c r="E333" t="s">
        <v>1588</v>
      </c>
      <c r="F333" t="s">
        <v>1587</v>
      </c>
      <c r="G333" s="32">
        <v>164221.4</v>
      </c>
      <c r="H333" s="33">
        <v>0.2</v>
      </c>
      <c r="I333" s="32">
        <f t="shared" si="6"/>
        <v>131377.12</v>
      </c>
      <c r="J333" s="3">
        <v>7.1999999999999995E-2</v>
      </c>
      <c r="K333" s="2">
        <v>5</v>
      </c>
      <c r="L333" t="s">
        <v>9</v>
      </c>
      <c r="M333" t="s">
        <v>10</v>
      </c>
      <c r="N333" t="s">
        <v>10</v>
      </c>
      <c r="O333" t="s">
        <v>10</v>
      </c>
      <c r="P333" t="s">
        <v>10</v>
      </c>
      <c r="S333" s="31" t="s">
        <v>1586</v>
      </c>
    </row>
    <row r="334" spans="1:19" x14ac:dyDescent="0.35">
      <c r="A334" s="34" t="s">
        <v>1585</v>
      </c>
      <c r="B334" s="2">
        <v>6</v>
      </c>
      <c r="C334" t="s">
        <v>1579</v>
      </c>
      <c r="D334" t="s">
        <v>39</v>
      </c>
      <c r="E334" t="s">
        <v>1578</v>
      </c>
      <c r="F334" t="s">
        <v>1577</v>
      </c>
      <c r="G334" s="32">
        <v>100171.6</v>
      </c>
      <c r="H334" s="33">
        <v>0.2</v>
      </c>
      <c r="I334" s="32">
        <f t="shared" si="6"/>
        <v>80137.279999999999</v>
      </c>
      <c r="J334" s="3">
        <v>0.1</v>
      </c>
      <c r="K334" s="2">
        <v>5</v>
      </c>
      <c r="L334" t="s">
        <v>9</v>
      </c>
      <c r="M334" t="s">
        <v>10</v>
      </c>
      <c r="N334" t="s">
        <v>9</v>
      </c>
      <c r="O334" t="s">
        <v>10</v>
      </c>
      <c r="P334" t="s">
        <v>10</v>
      </c>
      <c r="S334" s="31" t="s">
        <v>1584</v>
      </c>
    </row>
    <row r="335" spans="1:19" x14ac:dyDescent="0.35">
      <c r="A335" s="34" t="s">
        <v>1582</v>
      </c>
      <c r="B335" s="2">
        <v>6</v>
      </c>
      <c r="C335" t="s">
        <v>1579</v>
      </c>
      <c r="D335" t="s">
        <v>39</v>
      </c>
      <c r="E335" t="s">
        <v>1578</v>
      </c>
      <c r="F335" t="s">
        <v>1577</v>
      </c>
      <c r="G335" s="32">
        <v>135441</v>
      </c>
      <c r="H335" s="33">
        <v>0.2</v>
      </c>
      <c r="I335" s="32">
        <f t="shared" si="6"/>
        <v>108352.8</v>
      </c>
      <c r="J335" s="3">
        <v>0.1</v>
      </c>
      <c r="K335" s="2">
        <v>5</v>
      </c>
      <c r="L335" t="s">
        <v>9</v>
      </c>
      <c r="M335" t="s">
        <v>10</v>
      </c>
      <c r="N335" t="s">
        <v>10</v>
      </c>
      <c r="O335" t="s">
        <v>10</v>
      </c>
      <c r="P335" t="s">
        <v>10</v>
      </c>
      <c r="S335" s="31" t="s">
        <v>1583</v>
      </c>
    </row>
    <row r="336" spans="1:19" x14ac:dyDescent="0.35">
      <c r="A336" s="34" t="s">
        <v>1582</v>
      </c>
      <c r="B336" s="2">
        <v>6</v>
      </c>
      <c r="C336" t="s">
        <v>1579</v>
      </c>
      <c r="D336" t="s">
        <v>39</v>
      </c>
      <c r="E336" t="s">
        <v>1578</v>
      </c>
      <c r="F336" t="s">
        <v>1577</v>
      </c>
      <c r="G336" s="32">
        <v>125154</v>
      </c>
      <c r="H336" s="33">
        <v>0.2</v>
      </c>
      <c r="I336" s="32">
        <f t="shared" si="6"/>
        <v>100123.2</v>
      </c>
      <c r="J336" s="3">
        <v>0.1</v>
      </c>
      <c r="K336" s="2">
        <v>5</v>
      </c>
      <c r="L336" t="s">
        <v>9</v>
      </c>
      <c r="M336" t="s">
        <v>10</v>
      </c>
      <c r="N336" t="s">
        <v>9</v>
      </c>
      <c r="O336" t="s">
        <v>10</v>
      </c>
      <c r="P336" t="s">
        <v>10</v>
      </c>
      <c r="S336" s="31" t="s">
        <v>1581</v>
      </c>
    </row>
    <row r="337" spans="1:19" x14ac:dyDescent="0.35">
      <c r="A337" s="34" t="s">
        <v>1580</v>
      </c>
      <c r="B337" s="2">
        <v>6</v>
      </c>
      <c r="C337" t="s">
        <v>1579</v>
      </c>
      <c r="D337" t="s">
        <v>39</v>
      </c>
      <c r="E337" t="s">
        <v>1578</v>
      </c>
      <c r="F337" t="s">
        <v>1577</v>
      </c>
      <c r="G337" s="32">
        <v>56408.75</v>
      </c>
      <c r="H337" s="33">
        <v>0.2</v>
      </c>
      <c r="I337" s="32">
        <f t="shared" si="6"/>
        <v>45127</v>
      </c>
      <c r="J337" s="3">
        <v>0.1</v>
      </c>
      <c r="K337" s="2">
        <v>5</v>
      </c>
      <c r="L337" t="s">
        <v>9</v>
      </c>
      <c r="M337" t="s">
        <v>10</v>
      </c>
      <c r="N337" t="s">
        <v>9</v>
      </c>
      <c r="O337" t="s">
        <v>10</v>
      </c>
      <c r="P337" t="s">
        <v>10</v>
      </c>
      <c r="S337" s="31" t="s">
        <v>1576</v>
      </c>
    </row>
    <row r="338" spans="1:19" x14ac:dyDescent="0.35">
      <c r="A338" s="34" t="s">
        <v>1580</v>
      </c>
      <c r="B338" s="2">
        <v>6</v>
      </c>
      <c r="C338" t="s">
        <v>1579</v>
      </c>
      <c r="D338" t="s">
        <v>39</v>
      </c>
      <c r="E338" t="s">
        <v>1578</v>
      </c>
      <c r="F338" t="s">
        <v>1577</v>
      </c>
      <c r="G338" s="32">
        <v>170424</v>
      </c>
      <c r="H338" s="33">
        <v>0.2</v>
      </c>
      <c r="I338" s="32">
        <f t="shared" si="6"/>
        <v>136339.20000000001</v>
      </c>
      <c r="J338" s="3">
        <v>0.1</v>
      </c>
      <c r="K338" s="2">
        <v>5</v>
      </c>
      <c r="L338" t="s">
        <v>9</v>
      </c>
      <c r="M338" t="s">
        <v>10</v>
      </c>
      <c r="N338" t="s">
        <v>9</v>
      </c>
      <c r="O338" t="s">
        <v>10</v>
      </c>
      <c r="P338" t="s">
        <v>10</v>
      </c>
      <c r="S338" s="31" t="s">
        <v>1576</v>
      </c>
    </row>
    <row r="339" spans="1:19" x14ac:dyDescent="0.35">
      <c r="A339" s="34" t="s">
        <v>1575</v>
      </c>
      <c r="B339" s="2">
        <v>12</v>
      </c>
      <c r="C339" t="s">
        <v>1554</v>
      </c>
      <c r="D339" t="s">
        <v>39</v>
      </c>
      <c r="E339" t="s">
        <v>1574</v>
      </c>
      <c r="F339" t="s">
        <v>1573</v>
      </c>
      <c r="G339" s="32">
        <v>30000</v>
      </c>
      <c r="H339" s="33">
        <v>0.1</v>
      </c>
      <c r="I339" s="32">
        <f t="shared" si="6"/>
        <v>27000</v>
      </c>
      <c r="J339" s="3">
        <v>0.56100000000000005</v>
      </c>
      <c r="K339" s="2">
        <v>10</v>
      </c>
      <c r="L339" t="s">
        <v>9</v>
      </c>
      <c r="M339" t="s">
        <v>10</v>
      </c>
      <c r="N339" t="s">
        <v>10</v>
      </c>
      <c r="O339" t="s">
        <v>10</v>
      </c>
      <c r="P339" t="s">
        <v>10</v>
      </c>
      <c r="R339" s="2" t="s">
        <v>135</v>
      </c>
      <c r="S339" s="31" t="s">
        <v>1572</v>
      </c>
    </row>
    <row r="340" spans="1:19" x14ac:dyDescent="0.35">
      <c r="A340" s="34" t="s">
        <v>1571</v>
      </c>
      <c r="B340" s="2">
        <v>12</v>
      </c>
      <c r="C340" t="s">
        <v>1554</v>
      </c>
      <c r="D340" t="s">
        <v>39</v>
      </c>
      <c r="E340" t="s">
        <v>1570</v>
      </c>
      <c r="F340" t="s">
        <v>1569</v>
      </c>
      <c r="G340" s="32">
        <v>15000</v>
      </c>
      <c r="H340" s="33">
        <v>0.1</v>
      </c>
      <c r="I340" s="32">
        <f t="shared" si="6"/>
        <v>13500</v>
      </c>
      <c r="J340" s="3">
        <v>0.27100000000000002</v>
      </c>
      <c r="K340" s="2">
        <v>10</v>
      </c>
      <c r="L340" t="s">
        <v>9</v>
      </c>
      <c r="M340" t="s">
        <v>10</v>
      </c>
      <c r="N340" t="s">
        <v>10</v>
      </c>
      <c r="O340" t="s">
        <v>10</v>
      </c>
      <c r="P340" t="s">
        <v>10</v>
      </c>
      <c r="R340" s="2" t="s">
        <v>408</v>
      </c>
      <c r="S340" s="31" t="s">
        <v>1568</v>
      </c>
    </row>
    <row r="341" spans="1:19" x14ac:dyDescent="0.35">
      <c r="A341" s="34" t="s">
        <v>1567</v>
      </c>
      <c r="B341" s="2">
        <v>12</v>
      </c>
      <c r="C341" t="s">
        <v>1554</v>
      </c>
      <c r="D341" t="s">
        <v>39</v>
      </c>
      <c r="E341" t="s">
        <v>1566</v>
      </c>
      <c r="F341" t="s">
        <v>1565</v>
      </c>
      <c r="G341" s="32">
        <v>22500</v>
      </c>
      <c r="H341" s="33">
        <v>0.1</v>
      </c>
      <c r="I341" s="32">
        <f t="shared" si="6"/>
        <v>20250</v>
      </c>
      <c r="J341" s="3">
        <v>0.46800000000000003</v>
      </c>
      <c r="K341" s="2">
        <v>9</v>
      </c>
      <c r="L341" t="s">
        <v>9</v>
      </c>
      <c r="M341" t="s">
        <v>10</v>
      </c>
      <c r="N341" t="s">
        <v>10</v>
      </c>
      <c r="O341" t="s">
        <v>10</v>
      </c>
      <c r="P341" t="s">
        <v>10</v>
      </c>
      <c r="S341" s="31" t="s">
        <v>1564</v>
      </c>
    </row>
    <row r="342" spans="1:19" x14ac:dyDescent="0.35">
      <c r="A342" s="34" t="s">
        <v>1563</v>
      </c>
      <c r="B342" s="2">
        <v>12</v>
      </c>
      <c r="C342" t="s">
        <v>1554</v>
      </c>
      <c r="D342" t="s">
        <v>39</v>
      </c>
      <c r="E342" t="s">
        <v>1562</v>
      </c>
      <c r="F342" t="s">
        <v>1561</v>
      </c>
      <c r="G342" s="32">
        <v>41500</v>
      </c>
      <c r="H342" s="33">
        <v>0.1</v>
      </c>
      <c r="I342" s="32">
        <f t="shared" si="6"/>
        <v>37350</v>
      </c>
      <c r="J342" s="3">
        <v>0.75800000000000001</v>
      </c>
      <c r="K342" s="2">
        <v>8</v>
      </c>
      <c r="L342" t="s">
        <v>9</v>
      </c>
      <c r="M342" t="s">
        <v>10</v>
      </c>
      <c r="N342" t="s">
        <v>10</v>
      </c>
      <c r="O342" t="s">
        <v>10</v>
      </c>
      <c r="P342" t="s">
        <v>10</v>
      </c>
      <c r="S342" s="31" t="s">
        <v>1560</v>
      </c>
    </row>
    <row r="343" spans="1:19" x14ac:dyDescent="0.35">
      <c r="A343" s="34" t="s">
        <v>1559</v>
      </c>
      <c r="B343" s="2">
        <v>12</v>
      </c>
      <c r="C343" t="s">
        <v>1554</v>
      </c>
      <c r="D343" t="s">
        <v>39</v>
      </c>
      <c r="E343" t="s">
        <v>1558</v>
      </c>
      <c r="F343" t="s">
        <v>1557</v>
      </c>
      <c r="G343" s="32">
        <v>11500</v>
      </c>
      <c r="H343" s="33">
        <v>0.1</v>
      </c>
      <c r="I343" s="32">
        <f t="shared" si="6"/>
        <v>10350</v>
      </c>
      <c r="J343" s="3">
        <v>0.20200000000000001</v>
      </c>
      <c r="K343" s="2">
        <v>8</v>
      </c>
      <c r="L343" t="s">
        <v>9</v>
      </c>
      <c r="M343" t="s">
        <v>10</v>
      </c>
      <c r="N343" t="s">
        <v>10</v>
      </c>
      <c r="O343" t="s">
        <v>10</v>
      </c>
      <c r="P343" t="s">
        <v>10</v>
      </c>
      <c r="S343" s="31" t="s">
        <v>1556</v>
      </c>
    </row>
    <row r="344" spans="1:19" x14ac:dyDescent="0.35">
      <c r="A344" s="34" t="s">
        <v>1555</v>
      </c>
      <c r="B344" s="2">
        <v>12</v>
      </c>
      <c r="C344" t="s">
        <v>1554</v>
      </c>
      <c r="D344" t="s">
        <v>39</v>
      </c>
      <c r="E344" t="s">
        <v>1553</v>
      </c>
      <c r="F344" t="s">
        <v>1552</v>
      </c>
      <c r="G344" s="32">
        <v>7500</v>
      </c>
      <c r="H344" s="33">
        <v>0.1</v>
      </c>
      <c r="I344" s="32">
        <f t="shared" si="6"/>
        <v>6750</v>
      </c>
      <c r="J344" s="3">
        <v>0.107</v>
      </c>
      <c r="K344" s="2">
        <v>8</v>
      </c>
      <c r="L344" t="s">
        <v>9</v>
      </c>
      <c r="M344" t="s">
        <v>10</v>
      </c>
      <c r="N344" t="s">
        <v>10</v>
      </c>
      <c r="O344" t="s">
        <v>10</v>
      </c>
      <c r="P344" t="s">
        <v>10</v>
      </c>
      <c r="S344" s="31" t="s">
        <v>1551</v>
      </c>
    </row>
    <row r="345" spans="1:19" x14ac:dyDescent="0.35">
      <c r="A345" s="34" t="s">
        <v>1550</v>
      </c>
      <c r="B345" s="2">
        <v>11</v>
      </c>
      <c r="C345" t="s">
        <v>1450</v>
      </c>
      <c r="D345" t="s">
        <v>39</v>
      </c>
      <c r="E345" t="s">
        <v>1549</v>
      </c>
      <c r="F345" t="s">
        <v>1548</v>
      </c>
      <c r="G345" s="32">
        <v>165000</v>
      </c>
      <c r="H345" s="33">
        <v>0.15</v>
      </c>
      <c r="I345" s="32">
        <f t="shared" si="6"/>
        <v>140250</v>
      </c>
      <c r="J345" s="3">
        <v>1.792</v>
      </c>
      <c r="K345" s="2">
        <v>10</v>
      </c>
      <c r="L345" t="s">
        <v>9</v>
      </c>
      <c r="M345" t="s">
        <v>10</v>
      </c>
      <c r="N345" t="s">
        <v>10</v>
      </c>
      <c r="O345" t="s">
        <v>10</v>
      </c>
      <c r="P345" t="s">
        <v>10</v>
      </c>
      <c r="R345" s="2" t="s">
        <v>1547</v>
      </c>
      <c r="S345" s="31" t="s">
        <v>1546</v>
      </c>
    </row>
    <row r="346" spans="1:19" x14ac:dyDescent="0.35">
      <c r="A346" s="34" t="s">
        <v>1545</v>
      </c>
      <c r="B346" s="2">
        <v>11</v>
      </c>
      <c r="C346" t="s">
        <v>1450</v>
      </c>
      <c r="D346" t="s">
        <v>39</v>
      </c>
      <c r="E346" t="s">
        <v>1544</v>
      </c>
      <c r="F346" t="s">
        <v>1543</v>
      </c>
      <c r="G346" s="32">
        <v>81000</v>
      </c>
      <c r="H346" s="33">
        <v>0.15</v>
      </c>
      <c r="I346" s="32">
        <f t="shared" si="6"/>
        <v>68850</v>
      </c>
      <c r="J346" s="3">
        <v>0.86</v>
      </c>
      <c r="K346" s="2">
        <v>10</v>
      </c>
      <c r="L346" t="s">
        <v>9</v>
      </c>
      <c r="M346" t="s">
        <v>10</v>
      </c>
      <c r="N346" t="s">
        <v>10</v>
      </c>
      <c r="O346" t="s">
        <v>10</v>
      </c>
      <c r="P346" t="s">
        <v>10</v>
      </c>
      <c r="R346" s="2" t="s">
        <v>1542</v>
      </c>
      <c r="S346" s="31" t="s">
        <v>1479</v>
      </c>
    </row>
    <row r="347" spans="1:19" x14ac:dyDescent="0.35">
      <c r="A347" s="34" t="s">
        <v>1541</v>
      </c>
      <c r="B347" s="2">
        <v>11</v>
      </c>
      <c r="C347" t="s">
        <v>1450</v>
      </c>
      <c r="D347" t="s">
        <v>39</v>
      </c>
      <c r="E347" t="s">
        <v>1540</v>
      </c>
      <c r="F347" t="s">
        <v>1539</v>
      </c>
      <c r="G347" s="32">
        <v>160000</v>
      </c>
      <c r="H347" s="33">
        <v>0.15</v>
      </c>
      <c r="I347" s="32">
        <f t="shared" si="6"/>
        <v>136000</v>
      </c>
      <c r="J347" s="3">
        <v>2.0179999999999998</v>
      </c>
      <c r="K347" s="2">
        <v>10</v>
      </c>
      <c r="L347" t="s">
        <v>9</v>
      </c>
      <c r="M347" t="s">
        <v>10</v>
      </c>
      <c r="N347" t="s">
        <v>10</v>
      </c>
      <c r="O347" t="s">
        <v>10</v>
      </c>
      <c r="P347" t="s">
        <v>10</v>
      </c>
      <c r="R347" s="2" t="s">
        <v>1538</v>
      </c>
      <c r="S347" s="31" t="s">
        <v>1537</v>
      </c>
    </row>
    <row r="348" spans="1:19" x14ac:dyDescent="0.35">
      <c r="A348" s="34" t="s">
        <v>1536</v>
      </c>
      <c r="B348" s="2">
        <v>11</v>
      </c>
      <c r="C348" t="s">
        <v>1450</v>
      </c>
      <c r="D348" t="s">
        <v>39</v>
      </c>
      <c r="E348" t="s">
        <v>1462</v>
      </c>
      <c r="F348" t="s">
        <v>1461</v>
      </c>
      <c r="G348" s="32">
        <v>85000</v>
      </c>
      <c r="H348" s="33">
        <v>0.15</v>
      </c>
      <c r="I348" s="32">
        <f t="shared" si="6"/>
        <v>72250</v>
      </c>
      <c r="J348" s="3">
        <v>1</v>
      </c>
      <c r="K348" s="2">
        <v>10</v>
      </c>
      <c r="L348" t="s">
        <v>9</v>
      </c>
      <c r="M348" t="s">
        <v>10</v>
      </c>
      <c r="N348" t="s">
        <v>10</v>
      </c>
      <c r="O348" t="s">
        <v>10</v>
      </c>
      <c r="P348" t="s">
        <v>10</v>
      </c>
      <c r="R348" s="2" t="s">
        <v>1535</v>
      </c>
      <c r="S348" s="31" t="s">
        <v>1491</v>
      </c>
    </row>
    <row r="349" spans="1:19" x14ac:dyDescent="0.35">
      <c r="A349" s="34" t="s">
        <v>1534</v>
      </c>
      <c r="B349" s="2">
        <v>11</v>
      </c>
      <c r="C349" t="s">
        <v>1450</v>
      </c>
      <c r="D349" t="s">
        <v>39</v>
      </c>
      <c r="E349" t="s">
        <v>1462</v>
      </c>
      <c r="F349" t="s">
        <v>1461</v>
      </c>
      <c r="G349" s="32">
        <v>165000</v>
      </c>
      <c r="H349" s="33">
        <v>0.15</v>
      </c>
      <c r="I349" s="32">
        <f t="shared" si="6"/>
        <v>140250</v>
      </c>
      <c r="J349" s="3">
        <v>1.7310000000000001</v>
      </c>
      <c r="K349" s="2">
        <v>10</v>
      </c>
      <c r="L349" t="s">
        <v>9</v>
      </c>
      <c r="M349" t="s">
        <v>10</v>
      </c>
      <c r="N349" t="s">
        <v>10</v>
      </c>
      <c r="O349" t="s">
        <v>10</v>
      </c>
      <c r="P349" t="s">
        <v>10</v>
      </c>
      <c r="R349" s="2" t="s">
        <v>1533</v>
      </c>
      <c r="S349" s="31" t="s">
        <v>1532</v>
      </c>
    </row>
    <row r="350" spans="1:19" x14ac:dyDescent="0.35">
      <c r="A350" s="34" t="s">
        <v>1531</v>
      </c>
      <c r="B350" s="2">
        <v>11</v>
      </c>
      <c r="C350" t="s">
        <v>1450</v>
      </c>
      <c r="D350" t="s">
        <v>39</v>
      </c>
      <c r="E350" t="s">
        <v>1530</v>
      </c>
      <c r="F350" t="s">
        <v>1529</v>
      </c>
      <c r="G350" s="32">
        <v>178000</v>
      </c>
      <c r="H350" s="33">
        <v>0.15</v>
      </c>
      <c r="I350" s="32">
        <f t="shared" si="6"/>
        <v>151300</v>
      </c>
      <c r="J350" s="3">
        <v>2.101</v>
      </c>
      <c r="K350" s="2">
        <v>10</v>
      </c>
      <c r="L350" t="s">
        <v>9</v>
      </c>
      <c r="M350" t="s">
        <v>10</v>
      </c>
      <c r="N350" t="s">
        <v>10</v>
      </c>
      <c r="O350" t="s">
        <v>10</v>
      </c>
      <c r="P350" t="s">
        <v>10</v>
      </c>
      <c r="R350" s="2" t="s">
        <v>1528</v>
      </c>
      <c r="S350" s="31" t="s">
        <v>1527</v>
      </c>
    </row>
    <row r="351" spans="1:19" x14ac:dyDescent="0.35">
      <c r="A351" s="34" t="s">
        <v>1526</v>
      </c>
      <c r="B351" s="2">
        <v>11</v>
      </c>
      <c r="C351" t="s">
        <v>1450</v>
      </c>
      <c r="D351" t="s">
        <v>39</v>
      </c>
      <c r="E351" t="s">
        <v>1525</v>
      </c>
      <c r="F351" t="s">
        <v>1524</v>
      </c>
      <c r="G351" s="32">
        <v>59000</v>
      </c>
      <c r="H351" s="33">
        <v>0.15</v>
      </c>
      <c r="I351" s="32">
        <f t="shared" si="6"/>
        <v>50150</v>
      </c>
      <c r="J351" s="3">
        <v>0.71199999999999997</v>
      </c>
      <c r="K351" s="2">
        <v>10</v>
      </c>
      <c r="L351" t="s">
        <v>9</v>
      </c>
      <c r="M351" t="s">
        <v>10</v>
      </c>
      <c r="N351" t="s">
        <v>10</v>
      </c>
      <c r="O351" t="s">
        <v>10</v>
      </c>
      <c r="P351" t="s">
        <v>10</v>
      </c>
      <c r="R351" s="2" t="s">
        <v>150</v>
      </c>
      <c r="S351" s="31" t="s">
        <v>1523</v>
      </c>
    </row>
    <row r="352" spans="1:19" x14ac:dyDescent="0.35">
      <c r="A352" s="34" t="s">
        <v>1522</v>
      </c>
      <c r="B352" s="2">
        <v>11</v>
      </c>
      <c r="C352" t="s">
        <v>1450</v>
      </c>
      <c r="D352" t="s">
        <v>39</v>
      </c>
      <c r="E352" t="s">
        <v>1521</v>
      </c>
      <c r="F352" t="s">
        <v>1520</v>
      </c>
      <c r="G352" s="32">
        <v>59000</v>
      </c>
      <c r="H352" s="33">
        <v>0.15</v>
      </c>
      <c r="I352" s="32">
        <f t="shared" si="6"/>
        <v>50150</v>
      </c>
      <c r="J352" s="3">
        <v>0.876</v>
      </c>
      <c r="K352" s="2">
        <v>10</v>
      </c>
      <c r="L352" t="s">
        <v>9</v>
      </c>
      <c r="M352" t="s">
        <v>10</v>
      </c>
      <c r="N352" t="s">
        <v>10</v>
      </c>
      <c r="O352" t="s">
        <v>10</v>
      </c>
      <c r="P352" t="s">
        <v>10</v>
      </c>
      <c r="R352" s="2" t="s">
        <v>130</v>
      </c>
      <c r="S352" s="31" t="s">
        <v>1519</v>
      </c>
    </row>
    <row r="353" spans="1:19" x14ac:dyDescent="0.35">
      <c r="A353" s="34" t="s">
        <v>1518</v>
      </c>
      <c r="B353" s="2">
        <v>11</v>
      </c>
      <c r="C353" t="s">
        <v>1450</v>
      </c>
      <c r="D353" t="s">
        <v>39</v>
      </c>
      <c r="E353" t="s">
        <v>1517</v>
      </c>
      <c r="F353" t="s">
        <v>1516</v>
      </c>
      <c r="G353" s="32">
        <v>42000</v>
      </c>
      <c r="H353" s="33">
        <v>0.15</v>
      </c>
      <c r="I353" s="32">
        <f t="shared" si="6"/>
        <v>35700</v>
      </c>
      <c r="J353" s="3">
        <v>0.52</v>
      </c>
      <c r="K353" s="2">
        <v>10</v>
      </c>
      <c r="L353" t="s">
        <v>9</v>
      </c>
      <c r="M353" t="s">
        <v>10</v>
      </c>
      <c r="N353" t="s">
        <v>10</v>
      </c>
      <c r="O353" t="s">
        <v>10</v>
      </c>
      <c r="P353" t="s">
        <v>10</v>
      </c>
      <c r="R353" s="2" t="s">
        <v>163</v>
      </c>
      <c r="S353" s="31" t="s">
        <v>1515</v>
      </c>
    </row>
    <row r="354" spans="1:19" x14ac:dyDescent="0.35">
      <c r="A354" s="34" t="s">
        <v>1514</v>
      </c>
      <c r="B354" s="2">
        <v>11</v>
      </c>
      <c r="C354" t="s">
        <v>1450</v>
      </c>
      <c r="D354" t="s">
        <v>39</v>
      </c>
      <c r="E354" t="s">
        <v>1513</v>
      </c>
      <c r="F354" t="s">
        <v>1512</v>
      </c>
      <c r="G354" s="32">
        <v>24000</v>
      </c>
      <c r="H354" s="33">
        <v>0.15</v>
      </c>
      <c r="I354" s="32">
        <f t="shared" si="6"/>
        <v>20400</v>
      </c>
      <c r="J354" s="3">
        <v>0.30299999999999999</v>
      </c>
      <c r="K354" s="2">
        <v>10</v>
      </c>
      <c r="L354" t="s">
        <v>9</v>
      </c>
      <c r="M354" t="s">
        <v>10</v>
      </c>
      <c r="N354" t="s">
        <v>10</v>
      </c>
      <c r="O354" t="s">
        <v>10</v>
      </c>
      <c r="P354" t="s">
        <v>10</v>
      </c>
      <c r="R354" s="2" t="s">
        <v>140</v>
      </c>
      <c r="S354" s="31" t="s">
        <v>1511</v>
      </c>
    </row>
    <row r="355" spans="1:19" x14ac:dyDescent="0.35">
      <c r="A355" s="34" t="s">
        <v>1510</v>
      </c>
      <c r="B355" s="2">
        <v>11</v>
      </c>
      <c r="C355" t="s">
        <v>1450</v>
      </c>
      <c r="D355" t="s">
        <v>39</v>
      </c>
      <c r="E355" t="s">
        <v>1509</v>
      </c>
      <c r="F355" t="s">
        <v>1508</v>
      </c>
      <c r="G355" s="32">
        <v>88000</v>
      </c>
      <c r="H355" s="33">
        <v>0.15</v>
      </c>
      <c r="I355" s="32">
        <f t="shared" si="6"/>
        <v>74800</v>
      </c>
      <c r="J355" s="3">
        <v>1.1000000000000001</v>
      </c>
      <c r="K355" s="2">
        <v>10</v>
      </c>
      <c r="L355" t="s">
        <v>9</v>
      </c>
      <c r="M355" t="s">
        <v>10</v>
      </c>
      <c r="N355" t="s">
        <v>10</v>
      </c>
      <c r="O355" t="s">
        <v>10</v>
      </c>
      <c r="P355" t="s">
        <v>10</v>
      </c>
      <c r="R355" s="2" t="s">
        <v>408</v>
      </c>
      <c r="S355" s="31" t="s">
        <v>1507</v>
      </c>
    </row>
    <row r="356" spans="1:19" x14ac:dyDescent="0.35">
      <c r="A356" s="34" t="s">
        <v>1506</v>
      </c>
      <c r="B356" s="2">
        <v>11</v>
      </c>
      <c r="C356" t="s">
        <v>1450</v>
      </c>
      <c r="D356" t="s">
        <v>39</v>
      </c>
      <c r="E356" t="s">
        <v>1505</v>
      </c>
      <c r="F356" t="s">
        <v>1504</v>
      </c>
      <c r="G356" s="32">
        <v>40000</v>
      </c>
      <c r="H356" s="33">
        <v>0.15</v>
      </c>
      <c r="I356" s="32">
        <f t="shared" si="6"/>
        <v>34000</v>
      </c>
      <c r="J356" s="3">
        <v>0.39800000000000002</v>
      </c>
      <c r="K356" s="2">
        <v>10</v>
      </c>
      <c r="L356" t="s">
        <v>9</v>
      </c>
      <c r="M356" t="s">
        <v>10</v>
      </c>
      <c r="N356" t="s">
        <v>10</v>
      </c>
      <c r="O356" t="s">
        <v>10</v>
      </c>
      <c r="P356" t="s">
        <v>10</v>
      </c>
      <c r="R356" s="2" t="s">
        <v>173</v>
      </c>
      <c r="S356" s="31" t="s">
        <v>1503</v>
      </c>
    </row>
    <row r="357" spans="1:19" x14ac:dyDescent="0.35">
      <c r="A357" s="34" t="s">
        <v>1502</v>
      </c>
      <c r="B357" s="2">
        <v>11</v>
      </c>
      <c r="C357" t="s">
        <v>1450</v>
      </c>
      <c r="D357" t="s">
        <v>39</v>
      </c>
      <c r="E357" t="s">
        <v>1501</v>
      </c>
      <c r="F357" t="s">
        <v>1500</v>
      </c>
      <c r="G357" s="32">
        <v>70000</v>
      </c>
      <c r="H357" s="33">
        <v>0.15</v>
      </c>
      <c r="I357" s="32">
        <f t="shared" si="6"/>
        <v>59500</v>
      </c>
      <c r="J357" s="3">
        <v>0.82899999999999996</v>
      </c>
      <c r="K357" s="2">
        <v>10</v>
      </c>
      <c r="L357" t="s">
        <v>9</v>
      </c>
      <c r="M357" t="s">
        <v>10</v>
      </c>
      <c r="N357" t="s">
        <v>10</v>
      </c>
      <c r="O357" t="s">
        <v>10</v>
      </c>
      <c r="P357" t="s">
        <v>10</v>
      </c>
      <c r="R357" s="2" t="s">
        <v>125</v>
      </c>
      <c r="S357" s="31" t="s">
        <v>1499</v>
      </c>
    </row>
    <row r="358" spans="1:19" x14ac:dyDescent="0.35">
      <c r="A358" s="34" t="s">
        <v>1498</v>
      </c>
      <c r="B358" s="2">
        <v>11</v>
      </c>
      <c r="C358" t="s">
        <v>1450</v>
      </c>
      <c r="D358" t="s">
        <v>39</v>
      </c>
      <c r="E358" t="s">
        <v>1497</v>
      </c>
      <c r="F358" t="s">
        <v>1496</v>
      </c>
      <c r="G358" s="32">
        <v>108000</v>
      </c>
      <c r="H358" s="33">
        <v>0.15</v>
      </c>
      <c r="I358" s="32">
        <f t="shared" si="6"/>
        <v>91800</v>
      </c>
      <c r="J358" s="3">
        <v>1.196</v>
      </c>
      <c r="K358" s="2">
        <v>10</v>
      </c>
      <c r="L358" t="s">
        <v>9</v>
      </c>
      <c r="M358" t="s">
        <v>10</v>
      </c>
      <c r="N358" t="s">
        <v>10</v>
      </c>
      <c r="O358" t="s">
        <v>10</v>
      </c>
      <c r="P358" t="s">
        <v>10</v>
      </c>
      <c r="R358" s="2" t="s">
        <v>120</v>
      </c>
      <c r="S358" s="31" t="s">
        <v>1495</v>
      </c>
    </row>
    <row r="359" spans="1:19" x14ac:dyDescent="0.35">
      <c r="A359" s="34" t="s">
        <v>1494</v>
      </c>
      <c r="B359" s="2">
        <v>11</v>
      </c>
      <c r="C359" t="s">
        <v>1450</v>
      </c>
      <c r="D359" t="s">
        <v>39</v>
      </c>
      <c r="E359" t="s">
        <v>1493</v>
      </c>
      <c r="F359" t="s">
        <v>1492</v>
      </c>
      <c r="G359" s="32">
        <v>81000</v>
      </c>
      <c r="H359" s="33">
        <v>0.15</v>
      </c>
      <c r="I359" s="32">
        <f t="shared" si="6"/>
        <v>68850</v>
      </c>
      <c r="J359" s="3">
        <v>1</v>
      </c>
      <c r="K359" s="2">
        <v>10</v>
      </c>
      <c r="L359" t="s">
        <v>9</v>
      </c>
      <c r="M359" t="s">
        <v>10</v>
      </c>
      <c r="N359" t="s">
        <v>10</v>
      </c>
      <c r="O359" t="s">
        <v>10</v>
      </c>
      <c r="P359" t="s">
        <v>10</v>
      </c>
      <c r="R359" s="2" t="s">
        <v>237</v>
      </c>
      <c r="S359" s="31" t="s">
        <v>1491</v>
      </c>
    </row>
    <row r="360" spans="1:19" x14ac:dyDescent="0.35">
      <c r="A360" s="34" t="s">
        <v>1490</v>
      </c>
      <c r="B360" s="2">
        <v>11</v>
      </c>
      <c r="C360" t="s">
        <v>1450</v>
      </c>
      <c r="D360" t="s">
        <v>39</v>
      </c>
      <c r="E360" t="s">
        <v>1489</v>
      </c>
      <c r="F360" t="s">
        <v>1488</v>
      </c>
      <c r="G360" s="32">
        <v>178800</v>
      </c>
      <c r="H360" s="33">
        <v>0.15</v>
      </c>
      <c r="I360" s="32">
        <f t="shared" si="6"/>
        <v>151980</v>
      </c>
      <c r="J360" s="3">
        <v>1.9990000000000001</v>
      </c>
      <c r="K360" s="2">
        <v>10</v>
      </c>
      <c r="L360" t="s">
        <v>9</v>
      </c>
      <c r="M360" t="s">
        <v>10</v>
      </c>
      <c r="N360" t="s">
        <v>10</v>
      </c>
      <c r="O360" t="s">
        <v>10</v>
      </c>
      <c r="P360" t="s">
        <v>10</v>
      </c>
      <c r="R360" s="2" t="s">
        <v>145</v>
      </c>
      <c r="S360" s="31" t="s">
        <v>1487</v>
      </c>
    </row>
    <row r="361" spans="1:19" x14ac:dyDescent="0.35">
      <c r="A361" s="34" t="s">
        <v>1486</v>
      </c>
      <c r="B361" s="2">
        <v>11</v>
      </c>
      <c r="C361" t="s">
        <v>1450</v>
      </c>
      <c r="D361" t="s">
        <v>39</v>
      </c>
      <c r="E361" t="s">
        <v>1485</v>
      </c>
      <c r="F361" t="s">
        <v>1484</v>
      </c>
      <c r="G361" s="32">
        <v>76500</v>
      </c>
      <c r="H361" s="33">
        <v>0.15</v>
      </c>
      <c r="I361" s="32">
        <f t="shared" si="6"/>
        <v>65025</v>
      </c>
      <c r="J361" s="3">
        <v>0.93</v>
      </c>
      <c r="K361" s="2">
        <v>9</v>
      </c>
      <c r="L361" t="s">
        <v>9</v>
      </c>
      <c r="M361" t="s">
        <v>10</v>
      </c>
      <c r="N361" t="s">
        <v>10</v>
      </c>
      <c r="O361" t="s">
        <v>10</v>
      </c>
      <c r="P361" t="s">
        <v>10</v>
      </c>
      <c r="S361" s="31" t="s">
        <v>1483</v>
      </c>
    </row>
    <row r="362" spans="1:19" x14ac:dyDescent="0.35">
      <c r="A362" s="34" t="s">
        <v>1482</v>
      </c>
      <c r="B362" s="2">
        <v>11</v>
      </c>
      <c r="C362" t="s">
        <v>1450</v>
      </c>
      <c r="D362" t="s">
        <v>39</v>
      </c>
      <c r="E362" t="s">
        <v>1481</v>
      </c>
      <c r="F362" t="s">
        <v>1480</v>
      </c>
      <c r="G362" s="32">
        <v>72000</v>
      </c>
      <c r="H362" s="33">
        <v>0.15</v>
      </c>
      <c r="I362" s="32">
        <f t="shared" si="6"/>
        <v>61200</v>
      </c>
      <c r="J362" s="3">
        <v>0.81499999999999995</v>
      </c>
      <c r="K362" s="2">
        <v>9</v>
      </c>
      <c r="L362" t="s">
        <v>9</v>
      </c>
      <c r="M362" t="s">
        <v>10</v>
      </c>
      <c r="N362" t="s">
        <v>10</v>
      </c>
      <c r="O362" t="s">
        <v>10</v>
      </c>
      <c r="P362" t="s">
        <v>10</v>
      </c>
      <c r="S362" s="31" t="s">
        <v>1479</v>
      </c>
    </row>
    <row r="363" spans="1:19" x14ac:dyDescent="0.35">
      <c r="A363" s="34" t="s">
        <v>1478</v>
      </c>
      <c r="B363" s="2">
        <v>11</v>
      </c>
      <c r="C363" t="s">
        <v>1450</v>
      </c>
      <c r="D363" t="s">
        <v>39</v>
      </c>
      <c r="E363" t="s">
        <v>1477</v>
      </c>
      <c r="F363" t="s">
        <v>1476</v>
      </c>
      <c r="G363" s="32">
        <v>184300</v>
      </c>
      <c r="H363" s="33">
        <v>0.15</v>
      </c>
      <c r="I363" s="32">
        <f t="shared" si="6"/>
        <v>156655</v>
      </c>
      <c r="J363" s="3">
        <v>2.444</v>
      </c>
      <c r="K363" s="2">
        <v>9</v>
      </c>
      <c r="L363" t="s">
        <v>9</v>
      </c>
      <c r="M363" t="s">
        <v>10</v>
      </c>
      <c r="N363" t="s">
        <v>10</v>
      </c>
      <c r="O363" t="s">
        <v>10</v>
      </c>
      <c r="P363" t="s">
        <v>10</v>
      </c>
      <c r="S363" s="31" t="s">
        <v>1475</v>
      </c>
    </row>
    <row r="364" spans="1:19" x14ac:dyDescent="0.35">
      <c r="A364" s="34" t="s">
        <v>1474</v>
      </c>
      <c r="B364" s="2">
        <v>11</v>
      </c>
      <c r="C364" t="s">
        <v>1450</v>
      </c>
      <c r="D364" t="s">
        <v>39</v>
      </c>
      <c r="E364" t="s">
        <v>1473</v>
      </c>
      <c r="F364" t="s">
        <v>1472</v>
      </c>
      <c r="G364" s="32">
        <v>75600</v>
      </c>
      <c r="H364" s="33">
        <v>0.15</v>
      </c>
      <c r="I364" s="32">
        <f t="shared" si="6"/>
        <v>64260</v>
      </c>
      <c r="J364" s="3">
        <v>0.90500000000000003</v>
      </c>
      <c r="K364" s="2">
        <v>9</v>
      </c>
      <c r="L364" t="s">
        <v>9</v>
      </c>
      <c r="M364" t="s">
        <v>10</v>
      </c>
      <c r="N364" t="s">
        <v>10</v>
      </c>
      <c r="O364" t="s">
        <v>10</v>
      </c>
      <c r="P364" t="s">
        <v>10</v>
      </c>
      <c r="S364" s="31" t="s">
        <v>1471</v>
      </c>
    </row>
    <row r="365" spans="1:19" x14ac:dyDescent="0.35">
      <c r="A365" s="34" t="s">
        <v>1470</v>
      </c>
      <c r="B365" s="2">
        <v>11</v>
      </c>
      <c r="C365" t="s">
        <v>1450</v>
      </c>
      <c r="D365" t="s">
        <v>39</v>
      </c>
      <c r="E365" t="s">
        <v>1469</v>
      </c>
      <c r="F365" t="s">
        <v>1468</v>
      </c>
      <c r="G365" s="32">
        <v>116000</v>
      </c>
      <c r="H365" s="33">
        <v>0.15</v>
      </c>
      <c r="I365" s="32">
        <f t="shared" si="6"/>
        <v>98600</v>
      </c>
      <c r="J365" s="3">
        <v>1.294</v>
      </c>
      <c r="K365" s="2">
        <v>9</v>
      </c>
      <c r="L365" t="s">
        <v>9</v>
      </c>
      <c r="M365" t="s">
        <v>10</v>
      </c>
      <c r="N365" t="s">
        <v>10</v>
      </c>
      <c r="O365" t="s">
        <v>10</v>
      </c>
      <c r="P365" t="s">
        <v>10</v>
      </c>
      <c r="S365" s="31" t="s">
        <v>1467</v>
      </c>
    </row>
    <row r="366" spans="1:19" x14ac:dyDescent="0.35">
      <c r="A366" s="34" t="s">
        <v>1466</v>
      </c>
      <c r="B366" s="2">
        <v>11</v>
      </c>
      <c r="C366" t="s">
        <v>1450</v>
      </c>
      <c r="D366" t="s">
        <v>39</v>
      </c>
      <c r="E366" t="s">
        <v>1465</v>
      </c>
      <c r="F366" t="s">
        <v>1464</v>
      </c>
      <c r="G366" s="32">
        <v>56000</v>
      </c>
      <c r="H366" s="33">
        <v>0.15</v>
      </c>
      <c r="I366" s="32">
        <f t="shared" si="6"/>
        <v>47600</v>
      </c>
      <c r="J366" s="3">
        <v>0.7</v>
      </c>
      <c r="K366" s="2">
        <v>8</v>
      </c>
      <c r="L366" t="s">
        <v>9</v>
      </c>
      <c r="M366" t="s">
        <v>10</v>
      </c>
      <c r="N366" t="s">
        <v>10</v>
      </c>
      <c r="O366" t="s">
        <v>10</v>
      </c>
      <c r="P366" t="s">
        <v>10</v>
      </c>
      <c r="S366" s="31" t="s">
        <v>676</v>
      </c>
    </row>
    <row r="367" spans="1:19" x14ac:dyDescent="0.35">
      <c r="A367" s="34" t="s">
        <v>1463</v>
      </c>
      <c r="B367" s="2">
        <v>11</v>
      </c>
      <c r="C367" t="s">
        <v>1450</v>
      </c>
      <c r="D367" t="s">
        <v>39</v>
      </c>
      <c r="E367" t="s">
        <v>1462</v>
      </c>
      <c r="F367" t="s">
        <v>1461</v>
      </c>
      <c r="G367" s="32">
        <v>25500</v>
      </c>
      <c r="H367" s="33">
        <v>0.15</v>
      </c>
      <c r="I367" s="32">
        <f t="shared" si="6"/>
        <v>21675</v>
      </c>
      <c r="J367" s="3">
        <v>0.3</v>
      </c>
      <c r="K367" s="2">
        <v>7</v>
      </c>
      <c r="L367" t="s">
        <v>9</v>
      </c>
      <c r="M367" t="s">
        <v>10</v>
      </c>
      <c r="N367" t="s">
        <v>10</v>
      </c>
      <c r="O367" t="s">
        <v>10</v>
      </c>
      <c r="P367" t="s">
        <v>10</v>
      </c>
      <c r="S367" s="31" t="s">
        <v>1460</v>
      </c>
    </row>
    <row r="368" spans="1:19" x14ac:dyDescent="0.35">
      <c r="A368" s="34" t="s">
        <v>1459</v>
      </c>
      <c r="B368" s="2">
        <v>11</v>
      </c>
      <c r="C368" t="s">
        <v>1450</v>
      </c>
      <c r="D368" t="s">
        <v>39</v>
      </c>
      <c r="E368" t="s">
        <v>1458</v>
      </c>
      <c r="F368" t="s">
        <v>1457</v>
      </c>
      <c r="G368" s="32">
        <v>75600</v>
      </c>
      <c r="H368" s="33">
        <v>0.15</v>
      </c>
      <c r="I368" s="32">
        <f t="shared" si="6"/>
        <v>64260</v>
      </c>
      <c r="J368" s="3">
        <v>1.1000000000000001</v>
      </c>
      <c r="K368" s="2">
        <v>7</v>
      </c>
      <c r="L368" t="s">
        <v>9</v>
      </c>
      <c r="M368" t="s">
        <v>10</v>
      </c>
      <c r="N368" t="s">
        <v>10</v>
      </c>
      <c r="O368" t="s">
        <v>10</v>
      </c>
      <c r="P368" t="s">
        <v>10</v>
      </c>
      <c r="S368" s="31" t="s">
        <v>1456</v>
      </c>
    </row>
    <row r="369" spans="1:19" x14ac:dyDescent="0.35">
      <c r="A369" s="34" t="s">
        <v>1455</v>
      </c>
      <c r="B369" s="2">
        <v>11</v>
      </c>
      <c r="C369" t="s">
        <v>1450</v>
      </c>
      <c r="D369" t="s">
        <v>39</v>
      </c>
      <c r="E369" t="s">
        <v>1454</v>
      </c>
      <c r="F369" t="s">
        <v>1453</v>
      </c>
      <c r="G369" s="32">
        <v>17500</v>
      </c>
      <c r="H369" s="33">
        <v>0.15</v>
      </c>
      <c r="I369" s="32">
        <f t="shared" si="6"/>
        <v>14875</v>
      </c>
      <c r="J369" s="3">
        <v>0.23599999999999999</v>
      </c>
      <c r="K369" s="2">
        <v>7</v>
      </c>
      <c r="L369" t="s">
        <v>9</v>
      </c>
      <c r="M369" t="s">
        <v>10</v>
      </c>
      <c r="N369" t="s">
        <v>10</v>
      </c>
      <c r="O369" t="s">
        <v>10</v>
      </c>
      <c r="P369" t="s">
        <v>10</v>
      </c>
      <c r="S369" s="31" t="s">
        <v>1452</v>
      </c>
    </row>
    <row r="370" spans="1:19" x14ac:dyDescent="0.35">
      <c r="A370" s="34" t="s">
        <v>1451</v>
      </c>
      <c r="B370" s="2">
        <v>11</v>
      </c>
      <c r="C370" t="s">
        <v>1450</v>
      </c>
      <c r="D370" t="s">
        <v>39</v>
      </c>
      <c r="E370" t="s">
        <v>1449</v>
      </c>
      <c r="F370" t="s">
        <v>1448</v>
      </c>
      <c r="G370" s="32">
        <v>86240</v>
      </c>
      <c r="H370" s="33">
        <v>0.15</v>
      </c>
      <c r="I370" s="32">
        <f t="shared" si="6"/>
        <v>73304</v>
      </c>
      <c r="J370" s="3">
        <v>1.101</v>
      </c>
      <c r="K370" s="2">
        <v>7</v>
      </c>
      <c r="L370" t="s">
        <v>9</v>
      </c>
      <c r="M370" t="s">
        <v>10</v>
      </c>
      <c r="N370" t="s">
        <v>10</v>
      </c>
      <c r="O370" t="s">
        <v>10</v>
      </c>
      <c r="P370" t="s">
        <v>10</v>
      </c>
      <c r="S370" s="31" t="s">
        <v>1447</v>
      </c>
    </row>
    <row r="371" spans="1:19" x14ac:dyDescent="0.35">
      <c r="A371" s="34" t="s">
        <v>1446</v>
      </c>
      <c r="B371" s="2">
        <v>4</v>
      </c>
      <c r="C371" t="s">
        <v>1385</v>
      </c>
      <c r="D371" t="s">
        <v>39</v>
      </c>
      <c r="E371" t="s">
        <v>1445</v>
      </c>
      <c r="F371" t="s">
        <v>1444</v>
      </c>
      <c r="G371" s="32">
        <v>120000</v>
      </c>
      <c r="H371" s="33">
        <v>0.17499999999999999</v>
      </c>
      <c r="I371" s="32">
        <f t="shared" si="6"/>
        <v>99000</v>
      </c>
      <c r="J371" s="3">
        <v>1.4339999999999999</v>
      </c>
      <c r="K371" s="2">
        <v>10</v>
      </c>
      <c r="L371" t="s">
        <v>9</v>
      </c>
      <c r="M371" t="s">
        <v>10</v>
      </c>
      <c r="N371" t="s">
        <v>10</v>
      </c>
      <c r="O371" t="s">
        <v>10</v>
      </c>
      <c r="P371" t="s">
        <v>10</v>
      </c>
      <c r="R371" s="2" t="s">
        <v>168</v>
      </c>
      <c r="S371" s="31" t="s">
        <v>1443</v>
      </c>
    </row>
    <row r="372" spans="1:19" x14ac:dyDescent="0.35">
      <c r="A372" s="34" t="s">
        <v>1442</v>
      </c>
      <c r="B372" s="2">
        <v>4</v>
      </c>
      <c r="C372" t="s">
        <v>1385</v>
      </c>
      <c r="D372" t="s">
        <v>39</v>
      </c>
      <c r="E372" t="s">
        <v>1441</v>
      </c>
      <c r="F372" t="s">
        <v>1440</v>
      </c>
      <c r="G372" s="32">
        <v>425000</v>
      </c>
      <c r="H372" s="33">
        <v>0.17499999999999999</v>
      </c>
      <c r="I372" s="32">
        <f t="shared" si="6"/>
        <v>350625</v>
      </c>
      <c r="J372" s="3">
        <v>4.9459999999999997</v>
      </c>
      <c r="K372" s="2">
        <v>10</v>
      </c>
      <c r="L372" t="s">
        <v>9</v>
      </c>
      <c r="M372" t="s">
        <v>10</v>
      </c>
      <c r="N372" t="s">
        <v>10</v>
      </c>
      <c r="O372" t="s">
        <v>10</v>
      </c>
      <c r="P372" t="s">
        <v>10</v>
      </c>
      <c r="R372" s="2" t="s">
        <v>155</v>
      </c>
      <c r="S372" s="31" t="s">
        <v>1439</v>
      </c>
    </row>
    <row r="373" spans="1:19" x14ac:dyDescent="0.35">
      <c r="A373" s="34" t="s">
        <v>1438</v>
      </c>
      <c r="B373" s="2">
        <v>4</v>
      </c>
      <c r="C373" t="s">
        <v>1385</v>
      </c>
      <c r="D373" t="s">
        <v>39</v>
      </c>
      <c r="E373" t="s">
        <v>1437</v>
      </c>
      <c r="F373" t="s">
        <v>1436</v>
      </c>
      <c r="G373" s="32">
        <v>100000</v>
      </c>
      <c r="H373" s="33">
        <v>0.17499999999999999</v>
      </c>
      <c r="I373" s="32">
        <f t="shared" si="6"/>
        <v>82500</v>
      </c>
      <c r="J373" s="3">
        <v>1.2829999999999999</v>
      </c>
      <c r="K373" s="2">
        <v>10</v>
      </c>
      <c r="L373" t="s">
        <v>9</v>
      </c>
      <c r="M373" t="s">
        <v>10</v>
      </c>
      <c r="N373" t="s">
        <v>10</v>
      </c>
      <c r="O373" t="s">
        <v>10</v>
      </c>
      <c r="P373" t="s">
        <v>10</v>
      </c>
      <c r="R373" s="2" t="s">
        <v>187</v>
      </c>
      <c r="S373" s="31" t="s">
        <v>1435</v>
      </c>
    </row>
    <row r="374" spans="1:19" x14ac:dyDescent="0.35">
      <c r="A374" s="34" t="s">
        <v>1434</v>
      </c>
      <c r="B374" s="2">
        <v>4</v>
      </c>
      <c r="C374" t="s">
        <v>1385</v>
      </c>
      <c r="D374" t="s">
        <v>39</v>
      </c>
      <c r="E374" t="s">
        <v>1433</v>
      </c>
      <c r="F374" t="s">
        <v>1432</v>
      </c>
      <c r="G374" s="32">
        <v>130000</v>
      </c>
      <c r="H374" s="33">
        <v>0.17499999999999999</v>
      </c>
      <c r="I374" s="32">
        <f t="shared" si="6"/>
        <v>107250</v>
      </c>
      <c r="J374" s="3">
        <v>1.4810000000000001</v>
      </c>
      <c r="K374" s="2">
        <v>10</v>
      </c>
      <c r="L374" t="s">
        <v>9</v>
      </c>
      <c r="M374" t="s">
        <v>10</v>
      </c>
      <c r="N374" t="s">
        <v>10</v>
      </c>
      <c r="O374" t="s">
        <v>10</v>
      </c>
      <c r="P374" t="s">
        <v>10</v>
      </c>
      <c r="R374" s="2" t="s">
        <v>135</v>
      </c>
      <c r="S374" s="31" t="s">
        <v>1431</v>
      </c>
    </row>
    <row r="375" spans="1:19" x14ac:dyDescent="0.35">
      <c r="A375" s="34" t="s">
        <v>1430</v>
      </c>
      <c r="B375" s="2">
        <v>4</v>
      </c>
      <c r="C375" t="s">
        <v>1385</v>
      </c>
      <c r="D375" t="s">
        <v>39</v>
      </c>
      <c r="E375" t="s">
        <v>1429</v>
      </c>
      <c r="F375" t="s">
        <v>1428</v>
      </c>
      <c r="G375" s="32">
        <v>160000</v>
      </c>
      <c r="H375" s="33">
        <v>0.17499999999999999</v>
      </c>
      <c r="I375" s="32">
        <f t="shared" si="6"/>
        <v>132000</v>
      </c>
      <c r="J375" s="3">
        <v>1.9390000000000001</v>
      </c>
      <c r="K375" s="2">
        <v>10</v>
      </c>
      <c r="L375" t="s">
        <v>9</v>
      </c>
      <c r="M375" t="s">
        <v>10</v>
      </c>
      <c r="N375" t="s">
        <v>10</v>
      </c>
      <c r="O375" t="s">
        <v>10</v>
      </c>
      <c r="P375" t="s">
        <v>10</v>
      </c>
      <c r="R375" s="2" t="s">
        <v>163</v>
      </c>
      <c r="S375" s="31" t="s">
        <v>1427</v>
      </c>
    </row>
    <row r="376" spans="1:19" x14ac:dyDescent="0.35">
      <c r="A376" s="34" t="s">
        <v>1426</v>
      </c>
      <c r="B376" s="2">
        <v>4</v>
      </c>
      <c r="C376" t="s">
        <v>1385</v>
      </c>
      <c r="D376" t="s">
        <v>39</v>
      </c>
      <c r="E376" t="s">
        <v>1425</v>
      </c>
      <c r="F376" t="s">
        <v>1424</v>
      </c>
      <c r="G376" s="32">
        <v>10000</v>
      </c>
      <c r="H376" s="33">
        <v>0.17499999999999999</v>
      </c>
      <c r="I376" s="32">
        <f t="shared" si="6"/>
        <v>8250</v>
      </c>
      <c r="J376" s="3">
        <v>7.2999999999999995E-2</v>
      </c>
      <c r="K376" s="2">
        <v>10</v>
      </c>
      <c r="L376" t="s">
        <v>9</v>
      </c>
      <c r="M376" t="s">
        <v>10</v>
      </c>
      <c r="N376" t="s">
        <v>10</v>
      </c>
      <c r="O376" t="s">
        <v>10</v>
      </c>
      <c r="P376" t="s">
        <v>10</v>
      </c>
      <c r="R376" s="2" t="s">
        <v>140</v>
      </c>
      <c r="S376" s="31" t="s">
        <v>1423</v>
      </c>
    </row>
    <row r="377" spans="1:19" x14ac:dyDescent="0.35">
      <c r="A377" s="34" t="s">
        <v>1422</v>
      </c>
      <c r="B377" s="2">
        <v>4</v>
      </c>
      <c r="C377" t="s">
        <v>1385</v>
      </c>
      <c r="D377" t="s">
        <v>39</v>
      </c>
      <c r="E377" t="s">
        <v>1421</v>
      </c>
      <c r="F377" t="s">
        <v>1420</v>
      </c>
      <c r="G377" s="32">
        <v>10000</v>
      </c>
      <c r="H377" s="33">
        <v>0.17499999999999999</v>
      </c>
      <c r="I377" s="32">
        <f t="shared" si="6"/>
        <v>8250</v>
      </c>
      <c r="J377" s="3">
        <v>4.2000000000000003E-2</v>
      </c>
      <c r="K377" s="2">
        <v>10</v>
      </c>
      <c r="L377" t="s">
        <v>9</v>
      </c>
      <c r="M377" t="s">
        <v>10</v>
      </c>
      <c r="N377" t="s">
        <v>10</v>
      </c>
      <c r="O377" t="s">
        <v>10</v>
      </c>
      <c r="P377" t="s">
        <v>10</v>
      </c>
      <c r="R377" s="2" t="s">
        <v>130</v>
      </c>
      <c r="S377" s="31" t="s">
        <v>1419</v>
      </c>
    </row>
    <row r="378" spans="1:19" x14ac:dyDescent="0.35">
      <c r="A378" s="34" t="s">
        <v>1418</v>
      </c>
      <c r="B378" s="2">
        <v>4</v>
      </c>
      <c r="C378" t="s">
        <v>1385</v>
      </c>
      <c r="D378" t="s">
        <v>39</v>
      </c>
      <c r="E378" t="s">
        <v>1417</v>
      </c>
      <c r="F378" t="s">
        <v>1416</v>
      </c>
      <c r="G378" s="32">
        <v>70000</v>
      </c>
      <c r="H378" s="33">
        <v>0.17499999999999999</v>
      </c>
      <c r="I378" s="32">
        <f t="shared" si="6"/>
        <v>57750</v>
      </c>
      <c r="J378" s="3">
        <v>0.74299999999999999</v>
      </c>
      <c r="K378" s="2">
        <v>9</v>
      </c>
      <c r="L378" t="s">
        <v>9</v>
      </c>
      <c r="M378" t="s">
        <v>10</v>
      </c>
      <c r="N378" t="s">
        <v>10</v>
      </c>
      <c r="O378" t="s">
        <v>10</v>
      </c>
      <c r="P378" t="s">
        <v>10</v>
      </c>
      <c r="S378" s="31" t="s">
        <v>1415</v>
      </c>
    </row>
    <row r="379" spans="1:19" x14ac:dyDescent="0.35">
      <c r="A379" s="34" t="s">
        <v>1414</v>
      </c>
      <c r="B379" s="2">
        <v>4</v>
      </c>
      <c r="C379" t="s">
        <v>1385</v>
      </c>
      <c r="D379" t="s">
        <v>39</v>
      </c>
      <c r="E379" t="s">
        <v>1413</v>
      </c>
      <c r="F379" t="s">
        <v>1412</v>
      </c>
      <c r="G379" s="32">
        <v>210000</v>
      </c>
      <c r="H379" s="33">
        <v>0.17499999999999999</v>
      </c>
      <c r="I379" s="32">
        <f t="shared" si="6"/>
        <v>173250</v>
      </c>
      <c r="J379" s="3">
        <v>2.29</v>
      </c>
      <c r="K379" s="2">
        <v>9</v>
      </c>
      <c r="L379" t="s">
        <v>9</v>
      </c>
      <c r="M379" t="s">
        <v>10</v>
      </c>
      <c r="N379" t="s">
        <v>10</v>
      </c>
      <c r="O379" t="s">
        <v>10</v>
      </c>
      <c r="P379" t="s">
        <v>10</v>
      </c>
      <c r="S379" s="31" t="s">
        <v>1411</v>
      </c>
    </row>
    <row r="380" spans="1:19" x14ac:dyDescent="0.35">
      <c r="A380" s="34" t="s">
        <v>1410</v>
      </c>
      <c r="B380" s="2">
        <v>4</v>
      </c>
      <c r="C380" t="s">
        <v>1385</v>
      </c>
      <c r="D380" t="s">
        <v>39</v>
      </c>
      <c r="E380" t="s">
        <v>1409</v>
      </c>
      <c r="F380" t="s">
        <v>1408</v>
      </c>
      <c r="G380" s="32">
        <v>10000</v>
      </c>
      <c r="H380" s="33">
        <v>0.17499999999999999</v>
      </c>
      <c r="I380" s="32">
        <f t="shared" si="6"/>
        <v>8250</v>
      </c>
      <c r="J380" s="3">
        <v>4.9000000000000002E-2</v>
      </c>
      <c r="K380" s="2">
        <v>9</v>
      </c>
      <c r="L380" t="s">
        <v>9</v>
      </c>
      <c r="M380" t="s">
        <v>10</v>
      </c>
      <c r="N380" t="s">
        <v>10</v>
      </c>
      <c r="O380" t="s">
        <v>10</v>
      </c>
      <c r="P380" t="s">
        <v>10</v>
      </c>
      <c r="S380" s="31" t="s">
        <v>1407</v>
      </c>
    </row>
    <row r="381" spans="1:19" x14ac:dyDescent="0.35">
      <c r="A381" s="34" t="s">
        <v>1406</v>
      </c>
      <c r="B381" s="2">
        <v>4</v>
      </c>
      <c r="C381" t="s">
        <v>1385</v>
      </c>
      <c r="D381" t="s">
        <v>39</v>
      </c>
      <c r="E381" t="s">
        <v>1405</v>
      </c>
      <c r="F381" t="s">
        <v>1404</v>
      </c>
      <c r="G381" s="32">
        <v>265000</v>
      </c>
      <c r="H381" s="33">
        <v>0.17499999999999999</v>
      </c>
      <c r="I381" s="32">
        <f t="shared" si="6"/>
        <v>218625</v>
      </c>
      <c r="J381" s="3">
        <v>3.1539999999999999</v>
      </c>
      <c r="K381" s="2">
        <v>9</v>
      </c>
      <c r="L381" t="s">
        <v>9</v>
      </c>
      <c r="M381" t="s">
        <v>10</v>
      </c>
      <c r="N381" t="s">
        <v>10</v>
      </c>
      <c r="O381" t="s">
        <v>10</v>
      </c>
      <c r="P381" t="s">
        <v>10</v>
      </c>
      <c r="S381" s="31" t="s">
        <v>1403</v>
      </c>
    </row>
    <row r="382" spans="1:19" x14ac:dyDescent="0.35">
      <c r="A382" s="34" t="s">
        <v>1402</v>
      </c>
      <c r="B382" s="2">
        <v>4</v>
      </c>
      <c r="C382" t="s">
        <v>1385</v>
      </c>
      <c r="D382" t="s">
        <v>39</v>
      </c>
      <c r="E382" t="s">
        <v>1401</v>
      </c>
      <c r="F382" t="s">
        <v>1400</v>
      </c>
      <c r="G382" s="32">
        <v>230000</v>
      </c>
      <c r="H382" s="33">
        <v>0.17499999999999999</v>
      </c>
      <c r="I382" s="32">
        <f t="shared" si="6"/>
        <v>189750</v>
      </c>
      <c r="J382" s="3">
        <v>2.6709999999999998</v>
      </c>
      <c r="K382" s="2">
        <v>9</v>
      </c>
      <c r="L382" t="s">
        <v>9</v>
      </c>
      <c r="M382" t="s">
        <v>10</v>
      </c>
      <c r="N382" t="s">
        <v>10</v>
      </c>
      <c r="O382" t="s">
        <v>10</v>
      </c>
      <c r="P382" t="s">
        <v>10</v>
      </c>
      <c r="S382" s="31" t="s">
        <v>1399</v>
      </c>
    </row>
    <row r="383" spans="1:19" x14ac:dyDescent="0.35">
      <c r="A383" s="34" t="s">
        <v>1398</v>
      </c>
      <c r="B383" s="2">
        <v>4</v>
      </c>
      <c r="C383" t="s">
        <v>1385</v>
      </c>
      <c r="D383" t="s">
        <v>39</v>
      </c>
      <c r="E383" t="s">
        <v>1397</v>
      </c>
      <c r="F383" t="s">
        <v>1396</v>
      </c>
      <c r="G383" s="32">
        <v>70000</v>
      </c>
      <c r="H383" s="33">
        <v>0.17499999999999999</v>
      </c>
      <c r="I383" s="32">
        <f t="shared" si="6"/>
        <v>57750</v>
      </c>
      <c r="J383" s="3">
        <v>0.75600000000000001</v>
      </c>
      <c r="K383" s="2">
        <v>8</v>
      </c>
      <c r="L383" t="s">
        <v>9</v>
      </c>
      <c r="M383" t="s">
        <v>10</v>
      </c>
      <c r="N383" t="s">
        <v>10</v>
      </c>
      <c r="O383" t="s">
        <v>10</v>
      </c>
      <c r="P383" t="s">
        <v>10</v>
      </c>
      <c r="S383" s="31" t="s">
        <v>1395</v>
      </c>
    </row>
    <row r="384" spans="1:19" x14ac:dyDescent="0.35">
      <c r="A384" s="34" t="s">
        <v>1394</v>
      </c>
      <c r="B384" s="2">
        <v>4</v>
      </c>
      <c r="C384" t="s">
        <v>1385</v>
      </c>
      <c r="D384" t="s">
        <v>39</v>
      </c>
      <c r="E384" t="s">
        <v>1393</v>
      </c>
      <c r="F384" t="s">
        <v>1392</v>
      </c>
      <c r="G384" s="32">
        <v>300000</v>
      </c>
      <c r="H384" s="33">
        <v>0.17499999999999999</v>
      </c>
      <c r="I384" s="32">
        <f t="shared" si="6"/>
        <v>247500</v>
      </c>
      <c r="J384" s="3">
        <v>3.5190000000000001</v>
      </c>
      <c r="K384" s="2">
        <v>8</v>
      </c>
      <c r="L384" t="s">
        <v>9</v>
      </c>
      <c r="M384" t="s">
        <v>10</v>
      </c>
      <c r="N384" t="s">
        <v>10</v>
      </c>
      <c r="O384" t="s">
        <v>10</v>
      </c>
      <c r="P384" t="s">
        <v>10</v>
      </c>
      <c r="S384" s="31" t="s">
        <v>1391</v>
      </c>
    </row>
    <row r="385" spans="1:19" x14ac:dyDescent="0.35">
      <c r="A385" s="34" t="s">
        <v>1390</v>
      </c>
      <c r="B385" s="2">
        <v>4</v>
      </c>
      <c r="C385" t="s">
        <v>1385</v>
      </c>
      <c r="D385" t="s">
        <v>39</v>
      </c>
      <c r="E385" t="s">
        <v>1389</v>
      </c>
      <c r="F385" t="s">
        <v>1388</v>
      </c>
      <c r="G385" s="32">
        <v>45000</v>
      </c>
      <c r="H385" s="33">
        <v>0.17499999999999999</v>
      </c>
      <c r="I385" s="32">
        <f t="shared" si="6"/>
        <v>37125</v>
      </c>
      <c r="J385" s="3">
        <v>0.51100000000000001</v>
      </c>
      <c r="K385" s="2">
        <v>7</v>
      </c>
      <c r="L385" t="s">
        <v>9</v>
      </c>
      <c r="M385" t="s">
        <v>10</v>
      </c>
      <c r="N385" t="s">
        <v>10</v>
      </c>
      <c r="O385" t="s">
        <v>10</v>
      </c>
      <c r="P385" t="s">
        <v>10</v>
      </c>
      <c r="S385" s="31" t="s">
        <v>1387</v>
      </c>
    </row>
    <row r="386" spans="1:19" x14ac:dyDescent="0.35">
      <c r="A386" s="34" t="s">
        <v>1386</v>
      </c>
      <c r="B386" s="2">
        <v>4</v>
      </c>
      <c r="C386" t="s">
        <v>1385</v>
      </c>
      <c r="D386" t="s">
        <v>39</v>
      </c>
      <c r="E386" t="s">
        <v>1384</v>
      </c>
      <c r="F386" t="s">
        <v>1383</v>
      </c>
      <c r="G386" s="32">
        <v>35000</v>
      </c>
      <c r="H386" s="33">
        <v>0.17499999999999999</v>
      </c>
      <c r="I386" s="32">
        <f t="shared" si="6"/>
        <v>28875</v>
      </c>
      <c r="J386" s="3">
        <v>0.35099999999999998</v>
      </c>
      <c r="K386" s="2">
        <v>7</v>
      </c>
      <c r="L386" t="s">
        <v>9</v>
      </c>
      <c r="M386" t="s">
        <v>10</v>
      </c>
      <c r="N386" t="s">
        <v>10</v>
      </c>
      <c r="O386" t="s">
        <v>10</v>
      </c>
      <c r="P386" t="s">
        <v>10</v>
      </c>
      <c r="S386" s="31" t="s">
        <v>1382</v>
      </c>
    </row>
    <row r="387" spans="1:19" x14ac:dyDescent="0.35">
      <c r="A387" s="34" t="s">
        <v>1381</v>
      </c>
      <c r="B387" s="2">
        <v>11</v>
      </c>
      <c r="C387" t="s">
        <v>1338</v>
      </c>
      <c r="D387" t="s">
        <v>39</v>
      </c>
      <c r="E387" t="s">
        <v>1362</v>
      </c>
      <c r="F387" t="s">
        <v>1361</v>
      </c>
      <c r="G387" s="32">
        <v>270000</v>
      </c>
      <c r="H387" s="33">
        <v>0.2</v>
      </c>
      <c r="I387" s="32">
        <f t="shared" si="6"/>
        <v>216000</v>
      </c>
      <c r="J387" s="3">
        <v>2.7930000000000001</v>
      </c>
      <c r="K387" s="2">
        <v>10</v>
      </c>
      <c r="L387" t="s">
        <v>9</v>
      </c>
      <c r="M387" t="s">
        <v>10</v>
      </c>
      <c r="N387" t="s">
        <v>10</v>
      </c>
      <c r="O387" t="s">
        <v>10</v>
      </c>
      <c r="P387" t="s">
        <v>10</v>
      </c>
      <c r="R387" s="2" t="s">
        <v>168</v>
      </c>
      <c r="S387" s="31" t="s">
        <v>1380</v>
      </c>
    </row>
    <row r="388" spans="1:19" x14ac:dyDescent="0.35">
      <c r="A388" s="34" t="s">
        <v>1379</v>
      </c>
      <c r="B388" s="2">
        <v>11</v>
      </c>
      <c r="C388" t="s">
        <v>1338</v>
      </c>
      <c r="D388" t="s">
        <v>39</v>
      </c>
      <c r="E388" t="s">
        <v>1378</v>
      </c>
      <c r="F388" t="s">
        <v>1377</v>
      </c>
      <c r="G388" s="32">
        <v>98000</v>
      </c>
      <c r="H388" s="33">
        <v>0.2</v>
      </c>
      <c r="I388" s="32">
        <f t="shared" si="6"/>
        <v>78400</v>
      </c>
      <c r="J388" s="3">
        <v>0.98499999999999999</v>
      </c>
      <c r="K388" s="2">
        <v>10</v>
      </c>
      <c r="L388" t="s">
        <v>9</v>
      </c>
      <c r="M388" t="s">
        <v>10</v>
      </c>
      <c r="N388" t="s">
        <v>10</v>
      </c>
      <c r="O388" t="s">
        <v>10</v>
      </c>
      <c r="P388" t="s">
        <v>10</v>
      </c>
      <c r="R388" s="2" t="s">
        <v>155</v>
      </c>
      <c r="S388" s="31" t="s">
        <v>1376</v>
      </c>
    </row>
    <row r="389" spans="1:19" ht="43.5" x14ac:dyDescent="0.35">
      <c r="A389" s="34" t="s">
        <v>1375</v>
      </c>
      <c r="B389" s="2">
        <v>11</v>
      </c>
      <c r="C389" t="s">
        <v>1338</v>
      </c>
      <c r="D389" t="s">
        <v>39</v>
      </c>
      <c r="E389" t="s">
        <v>1374</v>
      </c>
      <c r="F389" t="s">
        <v>1373</v>
      </c>
      <c r="G389" s="32">
        <v>357000</v>
      </c>
      <c r="H389" s="33">
        <v>0.2</v>
      </c>
      <c r="I389" s="32">
        <f t="shared" si="6"/>
        <v>285600</v>
      </c>
      <c r="J389" s="3">
        <v>3.383</v>
      </c>
      <c r="K389" s="2">
        <v>9</v>
      </c>
      <c r="L389" t="s">
        <v>9</v>
      </c>
      <c r="M389" t="s">
        <v>10</v>
      </c>
      <c r="N389" t="s">
        <v>10</v>
      </c>
      <c r="O389" t="s">
        <v>10</v>
      </c>
      <c r="P389" t="s">
        <v>10</v>
      </c>
      <c r="S389" s="31" t="s">
        <v>1372</v>
      </c>
    </row>
    <row r="390" spans="1:19" x14ac:dyDescent="0.35">
      <c r="A390" s="34" t="s">
        <v>1371</v>
      </c>
      <c r="B390" s="2">
        <v>11</v>
      </c>
      <c r="C390" t="s">
        <v>1338</v>
      </c>
      <c r="D390" t="s">
        <v>39</v>
      </c>
      <c r="E390" t="s">
        <v>1370</v>
      </c>
      <c r="F390" t="s">
        <v>1369</v>
      </c>
      <c r="G390" s="32">
        <v>155000</v>
      </c>
      <c r="H390" s="33">
        <v>0.2</v>
      </c>
      <c r="I390" s="32">
        <f t="shared" si="6"/>
        <v>124000</v>
      </c>
      <c r="J390" s="3">
        <v>1.4990000000000001</v>
      </c>
      <c r="K390" s="2">
        <v>9</v>
      </c>
      <c r="L390" t="s">
        <v>9</v>
      </c>
      <c r="M390" t="s">
        <v>10</v>
      </c>
      <c r="N390" t="s">
        <v>10</v>
      </c>
      <c r="O390" t="s">
        <v>10</v>
      </c>
      <c r="P390" t="s">
        <v>10</v>
      </c>
      <c r="S390" s="31" t="s">
        <v>1368</v>
      </c>
    </row>
    <row r="391" spans="1:19" x14ac:dyDescent="0.35">
      <c r="A391" s="34" t="s">
        <v>1367</v>
      </c>
      <c r="B391" s="2">
        <v>11</v>
      </c>
      <c r="C391" t="s">
        <v>1338</v>
      </c>
      <c r="D391" t="s">
        <v>39</v>
      </c>
      <c r="E391" t="s">
        <v>1366</v>
      </c>
      <c r="F391" t="s">
        <v>1365</v>
      </c>
      <c r="G391" s="32">
        <v>83500</v>
      </c>
      <c r="H391" s="33">
        <v>0.2</v>
      </c>
      <c r="I391" s="32">
        <f t="shared" si="6"/>
        <v>66800</v>
      </c>
      <c r="J391" s="3">
        <v>0.40500000000000003</v>
      </c>
      <c r="K391" s="2">
        <v>9</v>
      </c>
      <c r="L391" t="s">
        <v>9</v>
      </c>
      <c r="M391" t="s">
        <v>10</v>
      </c>
      <c r="N391" t="s">
        <v>10</v>
      </c>
      <c r="O391" t="s">
        <v>10</v>
      </c>
      <c r="P391" t="s">
        <v>10</v>
      </c>
      <c r="S391" s="31" t="s">
        <v>1364</v>
      </c>
    </row>
    <row r="392" spans="1:19" ht="29" x14ac:dyDescent="0.35">
      <c r="A392" s="34" t="s">
        <v>1363</v>
      </c>
      <c r="B392" s="2">
        <v>11</v>
      </c>
      <c r="C392" t="s">
        <v>1338</v>
      </c>
      <c r="D392" t="s">
        <v>39</v>
      </c>
      <c r="E392" t="s">
        <v>1362</v>
      </c>
      <c r="F392" t="s">
        <v>1361</v>
      </c>
      <c r="G392" s="32">
        <v>220000</v>
      </c>
      <c r="H392" s="33">
        <v>0.2</v>
      </c>
      <c r="I392" s="32">
        <f t="shared" si="6"/>
        <v>176000</v>
      </c>
      <c r="J392" s="3">
        <v>2.169</v>
      </c>
      <c r="K392" s="2">
        <v>8</v>
      </c>
      <c r="L392" t="s">
        <v>9</v>
      </c>
      <c r="M392" t="s">
        <v>10</v>
      </c>
      <c r="N392" t="s">
        <v>10</v>
      </c>
      <c r="O392" t="s">
        <v>10</v>
      </c>
      <c r="P392" t="s">
        <v>10</v>
      </c>
      <c r="S392" s="31" t="s">
        <v>1360</v>
      </c>
    </row>
    <row r="393" spans="1:19" x14ac:dyDescent="0.35">
      <c r="A393" s="34" t="s">
        <v>1359</v>
      </c>
      <c r="B393" s="2">
        <v>11</v>
      </c>
      <c r="C393" t="s">
        <v>1338</v>
      </c>
      <c r="D393" t="s">
        <v>39</v>
      </c>
      <c r="E393" t="s">
        <v>1358</v>
      </c>
      <c r="F393" t="s">
        <v>1357</v>
      </c>
      <c r="G393" s="32">
        <v>68000</v>
      </c>
      <c r="H393" s="33">
        <v>0.2</v>
      </c>
      <c r="I393" s="32">
        <f t="shared" si="6"/>
        <v>54400</v>
      </c>
      <c r="J393" s="3">
        <v>0.66100000000000003</v>
      </c>
      <c r="K393" s="2">
        <v>8</v>
      </c>
      <c r="L393" t="s">
        <v>9</v>
      </c>
      <c r="M393" t="s">
        <v>10</v>
      </c>
      <c r="N393" t="s">
        <v>10</v>
      </c>
      <c r="O393" t="s">
        <v>10</v>
      </c>
      <c r="P393" t="s">
        <v>10</v>
      </c>
      <c r="S393" s="31" t="s">
        <v>1356</v>
      </c>
    </row>
    <row r="394" spans="1:19" x14ac:dyDescent="0.35">
      <c r="A394" s="34" t="s">
        <v>1355</v>
      </c>
      <c r="B394" s="2">
        <v>11</v>
      </c>
      <c r="C394" t="s">
        <v>1338</v>
      </c>
      <c r="D394" t="s">
        <v>39</v>
      </c>
      <c r="E394" t="s">
        <v>1354</v>
      </c>
      <c r="F394" t="s">
        <v>1353</v>
      </c>
      <c r="G394" s="32">
        <v>138000</v>
      </c>
      <c r="H394" s="33">
        <v>0.2</v>
      </c>
      <c r="I394" s="32">
        <f t="shared" ref="I394:I457" si="7">SUM(G394-G394*H394)</f>
        <v>110400</v>
      </c>
      <c r="J394" s="3">
        <v>1.39</v>
      </c>
      <c r="K394" s="2">
        <v>8</v>
      </c>
      <c r="L394" t="s">
        <v>9</v>
      </c>
      <c r="M394" t="s">
        <v>10</v>
      </c>
      <c r="N394" t="s">
        <v>10</v>
      </c>
      <c r="O394" t="s">
        <v>10</v>
      </c>
      <c r="P394" t="s">
        <v>10</v>
      </c>
      <c r="S394" s="31" t="s">
        <v>1352</v>
      </c>
    </row>
    <row r="395" spans="1:19" x14ac:dyDescent="0.35">
      <c r="A395" s="34" t="s">
        <v>1351</v>
      </c>
      <c r="B395" s="2">
        <v>11</v>
      </c>
      <c r="C395" t="s">
        <v>1338</v>
      </c>
      <c r="D395" t="s">
        <v>39</v>
      </c>
      <c r="E395" t="s">
        <v>1350</v>
      </c>
      <c r="F395" t="s">
        <v>1349</v>
      </c>
      <c r="G395" s="32">
        <v>198000</v>
      </c>
      <c r="H395" s="33">
        <v>0.2</v>
      </c>
      <c r="I395" s="32">
        <f t="shared" si="7"/>
        <v>158400</v>
      </c>
      <c r="J395" s="3">
        <v>1.982</v>
      </c>
      <c r="K395" s="2">
        <v>6</v>
      </c>
      <c r="L395" t="s">
        <v>9</v>
      </c>
      <c r="M395" t="s">
        <v>10</v>
      </c>
      <c r="N395" t="s">
        <v>10</v>
      </c>
      <c r="O395" t="s">
        <v>10</v>
      </c>
      <c r="P395" t="s">
        <v>10</v>
      </c>
      <c r="S395" s="31" t="s">
        <v>1348</v>
      </c>
    </row>
    <row r="396" spans="1:19" x14ac:dyDescent="0.35">
      <c r="A396" s="34" t="s">
        <v>1347</v>
      </c>
      <c r="B396" s="2">
        <v>11</v>
      </c>
      <c r="C396" t="s">
        <v>1338</v>
      </c>
      <c r="D396" t="s">
        <v>39</v>
      </c>
      <c r="E396" t="s">
        <v>1346</v>
      </c>
      <c r="F396" t="s">
        <v>1345</v>
      </c>
      <c r="G396" s="32">
        <v>205000</v>
      </c>
      <c r="H396" s="33">
        <v>0.2</v>
      </c>
      <c r="I396" s="32">
        <f t="shared" si="7"/>
        <v>164000</v>
      </c>
      <c r="J396" s="3">
        <v>2.1469999999999998</v>
      </c>
      <c r="K396" s="2">
        <v>6</v>
      </c>
      <c r="L396" t="s">
        <v>9</v>
      </c>
      <c r="M396" t="s">
        <v>10</v>
      </c>
      <c r="N396" t="s">
        <v>10</v>
      </c>
      <c r="O396" t="s">
        <v>10</v>
      </c>
      <c r="P396" t="s">
        <v>10</v>
      </c>
      <c r="S396" s="31" t="s">
        <v>1344</v>
      </c>
    </row>
    <row r="397" spans="1:19" x14ac:dyDescent="0.35">
      <c r="A397" s="34" t="s">
        <v>1343</v>
      </c>
      <c r="B397" s="2">
        <v>11</v>
      </c>
      <c r="C397" t="s">
        <v>1338</v>
      </c>
      <c r="D397" t="s">
        <v>39</v>
      </c>
      <c r="E397" t="s">
        <v>1342</v>
      </c>
      <c r="F397" t="s">
        <v>1341</v>
      </c>
      <c r="G397" s="32">
        <v>124000</v>
      </c>
      <c r="H397" s="33">
        <v>0.2</v>
      </c>
      <c r="I397" s="32">
        <f t="shared" si="7"/>
        <v>99200</v>
      </c>
      <c r="J397" s="3">
        <v>1.2250000000000001</v>
      </c>
      <c r="K397" s="2">
        <v>6</v>
      </c>
      <c r="L397" t="s">
        <v>9</v>
      </c>
      <c r="M397" t="s">
        <v>10</v>
      </c>
      <c r="N397" t="s">
        <v>10</v>
      </c>
      <c r="O397" t="s">
        <v>10</v>
      </c>
      <c r="P397" t="s">
        <v>10</v>
      </c>
      <c r="S397" s="31" t="s">
        <v>1340</v>
      </c>
    </row>
    <row r="398" spans="1:19" x14ac:dyDescent="0.35">
      <c r="A398" s="34" t="s">
        <v>1339</v>
      </c>
      <c r="B398" s="2">
        <v>11</v>
      </c>
      <c r="C398" t="s">
        <v>1338</v>
      </c>
      <c r="D398" t="s">
        <v>39</v>
      </c>
      <c r="E398" t="s">
        <v>1337</v>
      </c>
      <c r="F398" t="s">
        <v>1336</v>
      </c>
      <c r="G398" s="32">
        <v>70000</v>
      </c>
      <c r="H398" s="33">
        <v>0.2</v>
      </c>
      <c r="I398" s="32">
        <f t="shared" si="7"/>
        <v>56000</v>
      </c>
      <c r="J398" s="3">
        <v>0.74399999999999999</v>
      </c>
      <c r="K398" s="2">
        <v>1</v>
      </c>
      <c r="L398" t="s">
        <v>9</v>
      </c>
      <c r="M398" t="s">
        <v>10</v>
      </c>
      <c r="N398" t="s">
        <v>10</v>
      </c>
      <c r="O398" t="s">
        <v>10</v>
      </c>
      <c r="P398" t="s">
        <v>10</v>
      </c>
      <c r="S398" s="31" t="s">
        <v>1335</v>
      </c>
    </row>
    <row r="399" spans="1:19" x14ac:dyDescent="0.35">
      <c r="A399" s="34" t="s">
        <v>1334</v>
      </c>
      <c r="B399" s="2">
        <v>12</v>
      </c>
      <c r="C399" t="s">
        <v>1301</v>
      </c>
      <c r="D399" t="s">
        <v>39</v>
      </c>
      <c r="E399" t="s">
        <v>1333</v>
      </c>
      <c r="F399" t="s">
        <v>1332</v>
      </c>
      <c r="G399" s="32">
        <v>309720</v>
      </c>
      <c r="H399" s="33">
        <v>0.15</v>
      </c>
      <c r="I399" s="32">
        <f t="shared" si="7"/>
        <v>263262</v>
      </c>
      <c r="J399" s="3">
        <v>2.5</v>
      </c>
      <c r="K399" s="2">
        <v>10</v>
      </c>
      <c r="L399" t="s">
        <v>9</v>
      </c>
      <c r="M399" t="s">
        <v>10</v>
      </c>
      <c r="N399" t="s">
        <v>10</v>
      </c>
      <c r="O399" t="s">
        <v>10</v>
      </c>
      <c r="P399" t="s">
        <v>10</v>
      </c>
      <c r="R399" s="2" t="s">
        <v>158</v>
      </c>
      <c r="S399" s="31" t="s">
        <v>1331</v>
      </c>
    </row>
    <row r="400" spans="1:19" ht="29" x14ac:dyDescent="0.35">
      <c r="A400" s="34" t="s">
        <v>1330</v>
      </c>
      <c r="B400" s="2">
        <v>12</v>
      </c>
      <c r="C400" t="s">
        <v>1301</v>
      </c>
      <c r="D400" t="s">
        <v>39</v>
      </c>
      <c r="E400" t="s">
        <v>1329</v>
      </c>
      <c r="F400" t="s">
        <v>1328</v>
      </c>
      <c r="G400" s="32">
        <v>418200</v>
      </c>
      <c r="H400" s="33">
        <v>0.15</v>
      </c>
      <c r="I400" s="32">
        <f t="shared" si="7"/>
        <v>355470</v>
      </c>
      <c r="J400" s="3">
        <v>4.9039999999999999</v>
      </c>
      <c r="K400" s="2">
        <v>10</v>
      </c>
      <c r="L400" t="s">
        <v>9</v>
      </c>
      <c r="M400" t="s">
        <v>10</v>
      </c>
      <c r="N400" t="s">
        <v>10</v>
      </c>
      <c r="O400" t="s">
        <v>10</v>
      </c>
      <c r="P400" t="s">
        <v>10</v>
      </c>
      <c r="R400" s="2" t="s">
        <v>163</v>
      </c>
      <c r="S400" s="31" t="s">
        <v>1327</v>
      </c>
    </row>
    <row r="401" spans="1:19" ht="43.5" x14ac:dyDescent="0.35">
      <c r="A401" s="34" t="s">
        <v>1326</v>
      </c>
      <c r="B401" s="2">
        <v>12</v>
      </c>
      <c r="C401" t="s">
        <v>1301</v>
      </c>
      <c r="D401" t="s">
        <v>39</v>
      </c>
      <c r="E401" t="s">
        <v>1325</v>
      </c>
      <c r="F401" t="s">
        <v>1324</v>
      </c>
      <c r="G401" s="32">
        <v>176176</v>
      </c>
      <c r="H401" s="33">
        <v>0.15</v>
      </c>
      <c r="I401" s="32">
        <f t="shared" si="7"/>
        <v>149749.6</v>
      </c>
      <c r="J401" s="3">
        <v>1.3</v>
      </c>
      <c r="K401" s="2">
        <v>10</v>
      </c>
      <c r="L401" t="s">
        <v>9</v>
      </c>
      <c r="M401" t="s">
        <v>10</v>
      </c>
      <c r="N401" t="s">
        <v>10</v>
      </c>
      <c r="O401" t="s">
        <v>10</v>
      </c>
      <c r="P401" t="s">
        <v>10</v>
      </c>
      <c r="R401" s="2" t="s">
        <v>187</v>
      </c>
      <c r="S401" s="31" t="s">
        <v>1323</v>
      </c>
    </row>
    <row r="402" spans="1:19" x14ac:dyDescent="0.35">
      <c r="A402" s="34" t="s">
        <v>1322</v>
      </c>
      <c r="B402" s="2">
        <v>12</v>
      </c>
      <c r="C402" t="s">
        <v>1301</v>
      </c>
      <c r="D402" t="s">
        <v>39</v>
      </c>
      <c r="E402" t="s">
        <v>1321</v>
      </c>
      <c r="F402" t="s">
        <v>1320</v>
      </c>
      <c r="G402" s="32">
        <v>149072</v>
      </c>
      <c r="H402" s="33">
        <v>0.15</v>
      </c>
      <c r="I402" s="32">
        <f t="shared" si="7"/>
        <v>126711.2</v>
      </c>
      <c r="J402" s="3">
        <v>1.111</v>
      </c>
      <c r="K402" s="2">
        <v>9</v>
      </c>
      <c r="L402" t="s">
        <v>9</v>
      </c>
      <c r="M402" t="s">
        <v>10</v>
      </c>
      <c r="N402" t="s">
        <v>10</v>
      </c>
      <c r="O402" t="s">
        <v>10</v>
      </c>
      <c r="P402" t="s">
        <v>10</v>
      </c>
      <c r="S402" s="31" t="s">
        <v>1319</v>
      </c>
    </row>
    <row r="403" spans="1:19" x14ac:dyDescent="0.35">
      <c r="A403" s="34" t="s">
        <v>1318</v>
      </c>
      <c r="B403" s="2">
        <v>12</v>
      </c>
      <c r="C403" t="s">
        <v>1301</v>
      </c>
      <c r="D403" t="s">
        <v>39</v>
      </c>
      <c r="E403" t="s">
        <v>1317</v>
      </c>
      <c r="F403" t="s">
        <v>1316</v>
      </c>
      <c r="G403" s="32">
        <v>63242</v>
      </c>
      <c r="H403" s="33">
        <v>0.15</v>
      </c>
      <c r="I403" s="32">
        <f t="shared" si="7"/>
        <v>53755.7</v>
      </c>
      <c r="J403" s="3">
        <v>0.5</v>
      </c>
      <c r="K403" s="2">
        <v>9</v>
      </c>
      <c r="L403" t="s">
        <v>9</v>
      </c>
      <c r="S403" s="31" t="s">
        <v>1315</v>
      </c>
    </row>
    <row r="404" spans="1:19" ht="29" x14ac:dyDescent="0.35">
      <c r="A404" s="34" t="s">
        <v>1314</v>
      </c>
      <c r="B404" s="2">
        <v>12</v>
      </c>
      <c r="C404" t="s">
        <v>1301</v>
      </c>
      <c r="D404" t="s">
        <v>39</v>
      </c>
      <c r="E404" t="s">
        <v>1313</v>
      </c>
      <c r="F404" t="s">
        <v>1312</v>
      </c>
      <c r="G404" s="32">
        <v>55800</v>
      </c>
      <c r="H404" s="33">
        <v>0.15</v>
      </c>
      <c r="I404" s="32">
        <f t="shared" si="7"/>
        <v>47430</v>
      </c>
      <c r="J404" s="3">
        <v>0.38200000000000001</v>
      </c>
      <c r="K404" s="2">
        <v>9</v>
      </c>
      <c r="L404" t="s">
        <v>9</v>
      </c>
      <c r="M404" t="s">
        <v>10</v>
      </c>
      <c r="N404" t="s">
        <v>10</v>
      </c>
      <c r="O404" t="s">
        <v>10</v>
      </c>
      <c r="P404" t="s">
        <v>10</v>
      </c>
      <c r="S404" s="31" t="s">
        <v>1311</v>
      </c>
    </row>
    <row r="405" spans="1:19" ht="29" x14ac:dyDescent="0.35">
      <c r="A405" s="34" t="s">
        <v>1310</v>
      </c>
      <c r="B405" s="2">
        <v>12</v>
      </c>
      <c r="C405" t="s">
        <v>1301</v>
      </c>
      <c r="D405" t="s">
        <v>39</v>
      </c>
      <c r="E405" t="s">
        <v>1309</v>
      </c>
      <c r="F405" t="s">
        <v>1308</v>
      </c>
      <c r="G405" s="32">
        <v>185880</v>
      </c>
      <c r="H405" s="33">
        <v>0.15</v>
      </c>
      <c r="I405" s="32">
        <f t="shared" si="7"/>
        <v>157998</v>
      </c>
      <c r="J405" s="3">
        <v>2.7639999999999998</v>
      </c>
      <c r="K405" s="2">
        <v>9</v>
      </c>
      <c r="L405" t="s">
        <v>9</v>
      </c>
      <c r="M405" t="s">
        <v>10</v>
      </c>
      <c r="N405" t="s">
        <v>10</v>
      </c>
      <c r="O405" t="s">
        <v>10</v>
      </c>
      <c r="P405" t="s">
        <v>10</v>
      </c>
      <c r="S405" s="31" t="s">
        <v>1307</v>
      </c>
    </row>
    <row r="406" spans="1:19" ht="29" x14ac:dyDescent="0.35">
      <c r="A406" s="34" t="s">
        <v>1306</v>
      </c>
      <c r="B406" s="2">
        <v>12</v>
      </c>
      <c r="C406" t="s">
        <v>1301</v>
      </c>
      <c r="D406" t="s">
        <v>39</v>
      </c>
      <c r="E406" t="s">
        <v>1305</v>
      </c>
      <c r="F406" t="s">
        <v>1304</v>
      </c>
      <c r="G406" s="32">
        <v>150960</v>
      </c>
      <c r="H406" s="33">
        <v>0.15</v>
      </c>
      <c r="I406" s="32">
        <f t="shared" si="7"/>
        <v>128316</v>
      </c>
      <c r="J406" s="3">
        <v>1.6839999999999999</v>
      </c>
      <c r="K406" s="2">
        <v>9</v>
      </c>
      <c r="L406" t="s">
        <v>9</v>
      </c>
      <c r="M406" t="s">
        <v>10</v>
      </c>
      <c r="N406" t="s">
        <v>10</v>
      </c>
      <c r="O406" t="s">
        <v>10</v>
      </c>
      <c r="P406" t="s">
        <v>10</v>
      </c>
      <c r="S406" s="31" t="s">
        <v>1303</v>
      </c>
    </row>
    <row r="407" spans="1:19" ht="43.5" x14ac:dyDescent="0.35">
      <c r="A407" s="34" t="s">
        <v>1302</v>
      </c>
      <c r="B407" s="2">
        <v>12</v>
      </c>
      <c r="C407" t="s">
        <v>1301</v>
      </c>
      <c r="D407" t="s">
        <v>39</v>
      </c>
      <c r="E407" t="s">
        <v>1300</v>
      </c>
      <c r="F407" t="s">
        <v>1299</v>
      </c>
      <c r="G407" s="32">
        <v>81340</v>
      </c>
      <c r="H407" s="33">
        <v>0.15</v>
      </c>
      <c r="I407" s="32">
        <f t="shared" si="7"/>
        <v>69139</v>
      </c>
      <c r="J407" s="3">
        <v>0.498</v>
      </c>
      <c r="K407" s="2">
        <v>7</v>
      </c>
      <c r="L407" t="s">
        <v>9</v>
      </c>
      <c r="M407" t="s">
        <v>10</v>
      </c>
      <c r="N407" t="s">
        <v>10</v>
      </c>
      <c r="O407" t="s">
        <v>10</v>
      </c>
      <c r="P407" t="s">
        <v>10</v>
      </c>
      <c r="S407" s="31" t="s">
        <v>1298</v>
      </c>
    </row>
    <row r="408" spans="1:19" x14ac:dyDescent="0.35">
      <c r="A408" s="34" t="s">
        <v>1297</v>
      </c>
      <c r="B408" s="2">
        <v>10</v>
      </c>
      <c r="C408" t="s">
        <v>1288</v>
      </c>
      <c r="D408" t="s">
        <v>39</v>
      </c>
      <c r="E408" t="s">
        <v>1296</v>
      </c>
      <c r="F408" t="s">
        <v>1295</v>
      </c>
      <c r="G408" s="32">
        <v>340000</v>
      </c>
      <c r="H408" s="33">
        <v>0.1</v>
      </c>
      <c r="I408" s="32">
        <f t="shared" si="7"/>
        <v>306000</v>
      </c>
      <c r="J408" s="3">
        <v>1.776</v>
      </c>
      <c r="K408" s="2">
        <v>8</v>
      </c>
      <c r="L408" t="s">
        <v>9</v>
      </c>
      <c r="M408" t="s">
        <v>10</v>
      </c>
      <c r="N408" t="s">
        <v>10</v>
      </c>
      <c r="O408" t="s">
        <v>10</v>
      </c>
      <c r="P408" t="s">
        <v>10</v>
      </c>
      <c r="S408" s="31" t="s">
        <v>1294</v>
      </c>
    </row>
    <row r="409" spans="1:19" x14ac:dyDescent="0.35">
      <c r="A409" s="34" t="s">
        <v>1293</v>
      </c>
      <c r="B409" s="2">
        <v>10</v>
      </c>
      <c r="C409" t="s">
        <v>1288</v>
      </c>
      <c r="D409" t="s">
        <v>39</v>
      </c>
      <c r="E409" t="s">
        <v>1292</v>
      </c>
      <c r="F409" t="s">
        <v>1291</v>
      </c>
      <c r="G409" s="32">
        <v>195000</v>
      </c>
      <c r="H409" s="33">
        <v>0.1</v>
      </c>
      <c r="I409" s="32">
        <f t="shared" si="7"/>
        <v>175500</v>
      </c>
      <c r="J409" s="3">
        <v>1.2589999999999999</v>
      </c>
      <c r="K409" s="2">
        <v>7</v>
      </c>
      <c r="L409" t="s">
        <v>9</v>
      </c>
      <c r="M409" t="s">
        <v>10</v>
      </c>
      <c r="N409" t="s">
        <v>10</v>
      </c>
      <c r="O409" t="s">
        <v>10</v>
      </c>
      <c r="P409" t="s">
        <v>10</v>
      </c>
      <c r="S409" s="31" t="s">
        <v>1290</v>
      </c>
    </row>
    <row r="410" spans="1:19" x14ac:dyDescent="0.35">
      <c r="A410" s="34" t="s">
        <v>1289</v>
      </c>
      <c r="B410" s="2">
        <v>10</v>
      </c>
      <c r="C410" t="s">
        <v>1288</v>
      </c>
      <c r="D410" t="s">
        <v>39</v>
      </c>
      <c r="E410" t="s">
        <v>1287</v>
      </c>
      <c r="F410" t="s">
        <v>1286</v>
      </c>
      <c r="G410" s="32">
        <v>500000</v>
      </c>
      <c r="H410" s="33">
        <v>0.1</v>
      </c>
      <c r="I410" s="32">
        <f t="shared" si="7"/>
        <v>450000</v>
      </c>
      <c r="J410" s="3">
        <v>2.714</v>
      </c>
      <c r="K410" s="2">
        <v>6</v>
      </c>
      <c r="L410" t="s">
        <v>9</v>
      </c>
      <c r="M410" t="s">
        <v>10</v>
      </c>
      <c r="N410" t="s">
        <v>10</v>
      </c>
      <c r="O410" t="s">
        <v>10</v>
      </c>
      <c r="P410" t="s">
        <v>10</v>
      </c>
      <c r="S410" s="31" t="s">
        <v>1285</v>
      </c>
    </row>
    <row r="411" spans="1:19" x14ac:dyDescent="0.35">
      <c r="A411" s="34" t="s">
        <v>1284</v>
      </c>
      <c r="B411" s="2">
        <v>11</v>
      </c>
      <c r="C411" t="s">
        <v>1281</v>
      </c>
      <c r="D411" t="s">
        <v>39</v>
      </c>
      <c r="E411" t="s">
        <v>1280</v>
      </c>
      <c r="F411" t="s">
        <v>1279</v>
      </c>
      <c r="G411" s="32">
        <v>378729.35</v>
      </c>
      <c r="H411" s="33">
        <v>0.1</v>
      </c>
      <c r="I411" s="32">
        <f t="shared" si="7"/>
        <v>340856.41499999998</v>
      </c>
      <c r="J411" s="3">
        <v>2</v>
      </c>
      <c r="K411" s="2">
        <v>10</v>
      </c>
      <c r="L411" t="s">
        <v>9</v>
      </c>
      <c r="M411" t="s">
        <v>10</v>
      </c>
      <c r="N411" t="s">
        <v>10</v>
      </c>
      <c r="O411" t="s">
        <v>10</v>
      </c>
      <c r="P411" t="s">
        <v>10</v>
      </c>
      <c r="R411" s="2" t="s">
        <v>145</v>
      </c>
      <c r="S411" s="31" t="s">
        <v>1283</v>
      </c>
    </row>
    <row r="412" spans="1:19" x14ac:dyDescent="0.35">
      <c r="A412" s="34" t="s">
        <v>1282</v>
      </c>
      <c r="B412" s="2">
        <v>11</v>
      </c>
      <c r="C412" t="s">
        <v>1281</v>
      </c>
      <c r="D412" t="s">
        <v>39</v>
      </c>
      <c r="E412" t="s">
        <v>1280</v>
      </c>
      <c r="F412" t="s">
        <v>1279</v>
      </c>
      <c r="G412" s="32">
        <v>378729.35</v>
      </c>
      <c r="H412" s="33">
        <v>0.1</v>
      </c>
      <c r="I412" s="32">
        <f t="shared" si="7"/>
        <v>340856.41499999998</v>
      </c>
      <c r="J412" s="3">
        <v>1.9970000000000001</v>
      </c>
      <c r="K412" s="2">
        <v>10</v>
      </c>
      <c r="L412" t="s">
        <v>9</v>
      </c>
      <c r="M412" t="s">
        <v>10</v>
      </c>
      <c r="N412" t="s">
        <v>10</v>
      </c>
      <c r="O412" t="s">
        <v>10</v>
      </c>
      <c r="P412" t="s">
        <v>10</v>
      </c>
      <c r="R412" s="2" t="s">
        <v>187</v>
      </c>
      <c r="S412" s="31" t="s">
        <v>1278</v>
      </c>
    </row>
    <row r="413" spans="1:19" x14ac:dyDescent="0.35">
      <c r="A413" s="34" t="s">
        <v>1277</v>
      </c>
      <c r="B413" s="2">
        <v>12</v>
      </c>
      <c r="C413" t="s">
        <v>1276</v>
      </c>
      <c r="D413" t="s">
        <v>39</v>
      </c>
      <c r="E413" t="s">
        <v>1275</v>
      </c>
      <c r="F413" t="s">
        <v>1274</v>
      </c>
      <c r="G413" s="32">
        <v>500000</v>
      </c>
      <c r="H413" s="33">
        <v>0.125</v>
      </c>
      <c r="I413" s="32">
        <f t="shared" si="7"/>
        <v>437500</v>
      </c>
      <c r="J413" s="3">
        <v>1.9</v>
      </c>
      <c r="K413" s="2">
        <v>10</v>
      </c>
      <c r="L413" t="s">
        <v>9</v>
      </c>
      <c r="M413" t="s">
        <v>10</v>
      </c>
      <c r="N413" t="s">
        <v>10</v>
      </c>
      <c r="O413" t="s">
        <v>10</v>
      </c>
      <c r="P413" t="s">
        <v>10</v>
      </c>
      <c r="R413" s="2" t="s">
        <v>145</v>
      </c>
      <c r="S413" s="31" t="s">
        <v>1273</v>
      </c>
    </row>
    <row r="414" spans="1:19" x14ac:dyDescent="0.35">
      <c r="A414" s="34" t="s">
        <v>1272</v>
      </c>
      <c r="B414" s="2">
        <v>9</v>
      </c>
      <c r="C414" t="s">
        <v>1259</v>
      </c>
      <c r="D414" t="s">
        <v>39</v>
      </c>
      <c r="E414" t="s">
        <v>1271</v>
      </c>
      <c r="F414" t="s">
        <v>1270</v>
      </c>
      <c r="G414" s="32">
        <v>75600</v>
      </c>
      <c r="H414" s="33">
        <v>0.1</v>
      </c>
      <c r="I414" s="32">
        <f t="shared" si="7"/>
        <v>68040</v>
      </c>
      <c r="J414" s="3">
        <v>1.002</v>
      </c>
      <c r="K414" s="2">
        <v>10</v>
      </c>
      <c r="L414" t="s">
        <v>9</v>
      </c>
      <c r="M414" t="s">
        <v>10</v>
      </c>
      <c r="N414" t="s">
        <v>10</v>
      </c>
      <c r="O414" t="s">
        <v>10</v>
      </c>
      <c r="P414" t="s">
        <v>10</v>
      </c>
      <c r="R414" s="2" t="s">
        <v>187</v>
      </c>
      <c r="S414" s="31" t="s">
        <v>1269</v>
      </c>
    </row>
    <row r="415" spans="1:19" x14ac:dyDescent="0.35">
      <c r="A415" s="34" t="s">
        <v>1268</v>
      </c>
      <c r="B415" s="2">
        <v>9</v>
      </c>
      <c r="C415" t="s">
        <v>1259</v>
      </c>
      <c r="D415" t="s">
        <v>39</v>
      </c>
      <c r="E415" t="s">
        <v>1267</v>
      </c>
      <c r="F415" t="s">
        <v>1266</v>
      </c>
      <c r="G415" s="32">
        <v>55800</v>
      </c>
      <c r="H415" s="33">
        <v>0.1</v>
      </c>
      <c r="I415" s="32">
        <f t="shared" si="7"/>
        <v>50220</v>
      </c>
      <c r="J415" s="3">
        <v>0.59899999999999998</v>
      </c>
      <c r="K415" s="2">
        <v>9</v>
      </c>
      <c r="L415" t="s">
        <v>9</v>
      </c>
      <c r="M415" t="s">
        <v>10</v>
      </c>
      <c r="N415" t="s">
        <v>10</v>
      </c>
      <c r="O415" t="s">
        <v>10</v>
      </c>
      <c r="P415" t="s">
        <v>10</v>
      </c>
      <c r="S415" s="31" t="s">
        <v>1265</v>
      </c>
    </row>
    <row r="416" spans="1:19" x14ac:dyDescent="0.35">
      <c r="A416" s="34" t="s">
        <v>1264</v>
      </c>
      <c r="B416" s="2">
        <v>9</v>
      </c>
      <c r="C416" t="s">
        <v>1259</v>
      </c>
      <c r="D416" t="s">
        <v>39</v>
      </c>
      <c r="E416" t="s">
        <v>1263</v>
      </c>
      <c r="F416" t="s">
        <v>1262</v>
      </c>
      <c r="G416" s="32">
        <v>66000</v>
      </c>
      <c r="H416" s="33">
        <v>0.1</v>
      </c>
      <c r="I416" s="32">
        <f t="shared" si="7"/>
        <v>59400</v>
      </c>
      <c r="J416" s="3">
        <v>0.71199999999999997</v>
      </c>
      <c r="K416" s="2">
        <v>9</v>
      </c>
      <c r="L416" t="s">
        <v>9</v>
      </c>
      <c r="M416" t="s">
        <v>10</v>
      </c>
      <c r="N416" t="s">
        <v>10</v>
      </c>
      <c r="O416" t="s">
        <v>10</v>
      </c>
      <c r="P416" t="s">
        <v>10</v>
      </c>
      <c r="S416" s="31" t="s">
        <v>1261</v>
      </c>
    </row>
    <row r="417" spans="1:19" x14ac:dyDescent="0.35">
      <c r="A417" s="34" t="s">
        <v>1260</v>
      </c>
      <c r="B417" s="2">
        <v>9</v>
      </c>
      <c r="C417" t="s">
        <v>1259</v>
      </c>
      <c r="D417" t="s">
        <v>39</v>
      </c>
      <c r="E417" t="s">
        <v>1258</v>
      </c>
      <c r="F417" t="s">
        <v>1257</v>
      </c>
      <c r="G417" s="32">
        <v>69720</v>
      </c>
      <c r="H417" s="33">
        <v>0.1</v>
      </c>
      <c r="I417" s="32">
        <f t="shared" si="7"/>
        <v>62748</v>
      </c>
      <c r="J417" s="3">
        <v>1.0349999999999999</v>
      </c>
      <c r="K417" s="2">
        <v>8</v>
      </c>
      <c r="L417" t="s">
        <v>9</v>
      </c>
      <c r="M417" t="s">
        <v>10</v>
      </c>
      <c r="N417" t="s">
        <v>10</v>
      </c>
      <c r="O417" t="s">
        <v>10</v>
      </c>
      <c r="P417" t="s">
        <v>10</v>
      </c>
      <c r="S417" s="31" t="s">
        <v>1256</v>
      </c>
    </row>
    <row r="418" spans="1:19" x14ac:dyDescent="0.35">
      <c r="A418" s="34" t="s">
        <v>1255</v>
      </c>
      <c r="B418" s="2">
        <v>8</v>
      </c>
      <c r="C418" t="s">
        <v>1254</v>
      </c>
      <c r="D418" t="s">
        <v>39</v>
      </c>
      <c r="E418" t="s">
        <v>1253</v>
      </c>
      <c r="F418" t="s">
        <v>1252</v>
      </c>
      <c r="G418" s="32">
        <v>55200</v>
      </c>
      <c r="H418" s="33">
        <v>0.15</v>
      </c>
      <c r="I418" s="32">
        <f t="shared" si="7"/>
        <v>46920</v>
      </c>
      <c r="J418" s="3">
        <v>0.50700000000000001</v>
      </c>
      <c r="K418" s="2">
        <v>8</v>
      </c>
      <c r="L418" t="s">
        <v>9</v>
      </c>
      <c r="M418" t="s">
        <v>10</v>
      </c>
      <c r="N418" t="s">
        <v>10</v>
      </c>
      <c r="O418" t="s">
        <v>10</v>
      </c>
      <c r="P418" t="s">
        <v>10</v>
      </c>
      <c r="S418" s="31" t="s">
        <v>1251</v>
      </c>
    </row>
    <row r="419" spans="1:19" x14ac:dyDescent="0.35">
      <c r="A419" s="34" t="s">
        <v>1250</v>
      </c>
      <c r="B419" s="2">
        <v>1</v>
      </c>
      <c r="C419" t="s">
        <v>1201</v>
      </c>
      <c r="D419" t="s">
        <v>39</v>
      </c>
      <c r="E419" t="s">
        <v>1249</v>
      </c>
      <c r="F419" t="s">
        <v>1248</v>
      </c>
      <c r="G419" s="32">
        <v>215758</v>
      </c>
      <c r="H419" s="33">
        <v>0.1</v>
      </c>
      <c r="I419" s="32">
        <f t="shared" si="7"/>
        <v>194182.2</v>
      </c>
      <c r="J419" s="3">
        <v>2.9079999999999999</v>
      </c>
      <c r="K419" s="2">
        <v>8</v>
      </c>
      <c r="L419" t="s">
        <v>9</v>
      </c>
      <c r="M419" t="s">
        <v>10</v>
      </c>
      <c r="N419" t="s">
        <v>10</v>
      </c>
      <c r="O419" t="s">
        <v>10</v>
      </c>
      <c r="P419" t="s">
        <v>10</v>
      </c>
      <c r="S419" s="31" t="s">
        <v>1247</v>
      </c>
    </row>
    <row r="420" spans="1:19" x14ac:dyDescent="0.35">
      <c r="A420" s="34" t="s">
        <v>1246</v>
      </c>
      <c r="B420" s="2">
        <v>1</v>
      </c>
      <c r="C420" t="s">
        <v>1201</v>
      </c>
      <c r="D420" t="s">
        <v>39</v>
      </c>
      <c r="E420" t="s">
        <v>1245</v>
      </c>
      <c r="F420" t="s">
        <v>1244</v>
      </c>
      <c r="G420" s="32">
        <v>52396</v>
      </c>
      <c r="H420" s="33">
        <v>0.1</v>
      </c>
      <c r="I420" s="32">
        <f t="shared" si="7"/>
        <v>47156.4</v>
      </c>
      <c r="J420" s="3">
        <v>0.77100000000000002</v>
      </c>
      <c r="K420" s="2">
        <v>7</v>
      </c>
      <c r="L420" t="s">
        <v>9</v>
      </c>
      <c r="M420" t="s">
        <v>10</v>
      </c>
      <c r="N420" t="s">
        <v>10</v>
      </c>
      <c r="O420" t="s">
        <v>10</v>
      </c>
      <c r="P420" t="s">
        <v>10</v>
      </c>
      <c r="S420" s="31" t="s">
        <v>1243</v>
      </c>
    </row>
    <row r="421" spans="1:19" x14ac:dyDescent="0.35">
      <c r="A421" s="34" t="s">
        <v>1242</v>
      </c>
      <c r="B421" s="2">
        <v>1</v>
      </c>
      <c r="C421" t="s">
        <v>1201</v>
      </c>
      <c r="D421" t="s">
        <v>39</v>
      </c>
      <c r="E421" t="s">
        <v>1241</v>
      </c>
      <c r="F421" t="s">
        <v>1240</v>
      </c>
      <c r="G421" s="32">
        <v>12041</v>
      </c>
      <c r="H421" s="33">
        <v>0.1</v>
      </c>
      <c r="I421" s="32">
        <f t="shared" si="7"/>
        <v>10836.9</v>
      </c>
      <c r="J421" s="3">
        <v>0.21099999999999999</v>
      </c>
      <c r="K421" s="2">
        <v>7</v>
      </c>
      <c r="L421" t="s">
        <v>9</v>
      </c>
      <c r="M421" t="s">
        <v>10</v>
      </c>
      <c r="N421" t="s">
        <v>10</v>
      </c>
      <c r="O421" t="s">
        <v>10</v>
      </c>
      <c r="P421" t="s">
        <v>10</v>
      </c>
      <c r="S421" s="31" t="s">
        <v>1239</v>
      </c>
    </row>
    <row r="422" spans="1:19" x14ac:dyDescent="0.35">
      <c r="A422" s="34" t="s">
        <v>1238</v>
      </c>
      <c r="B422" s="2">
        <v>1</v>
      </c>
      <c r="C422" t="s">
        <v>1201</v>
      </c>
      <c r="D422" t="s">
        <v>39</v>
      </c>
      <c r="E422" t="s">
        <v>1237</v>
      </c>
      <c r="F422" t="s">
        <v>1236</v>
      </c>
      <c r="G422" s="32">
        <v>41849</v>
      </c>
      <c r="H422" s="33">
        <v>0.1</v>
      </c>
      <c r="I422" s="32">
        <f t="shared" si="7"/>
        <v>37664.1</v>
      </c>
      <c r="J422" s="3">
        <v>0.65800000000000003</v>
      </c>
      <c r="K422" s="2">
        <v>7</v>
      </c>
      <c r="L422" t="s">
        <v>9</v>
      </c>
      <c r="M422" t="s">
        <v>10</v>
      </c>
      <c r="N422" t="s">
        <v>10</v>
      </c>
      <c r="O422" t="s">
        <v>10</v>
      </c>
      <c r="P422" t="s">
        <v>10</v>
      </c>
      <c r="S422" s="31" t="s">
        <v>1235</v>
      </c>
    </row>
    <row r="423" spans="1:19" x14ac:dyDescent="0.35">
      <c r="A423" s="34" t="s">
        <v>1234</v>
      </c>
      <c r="B423" s="2">
        <v>1</v>
      </c>
      <c r="C423" t="s">
        <v>1201</v>
      </c>
      <c r="D423" t="s">
        <v>39</v>
      </c>
      <c r="E423" t="s">
        <v>1233</v>
      </c>
      <c r="F423" t="s">
        <v>1232</v>
      </c>
      <c r="G423" s="32">
        <v>16242</v>
      </c>
      <c r="H423" s="33">
        <v>0.1</v>
      </c>
      <c r="I423" s="32">
        <f t="shared" si="7"/>
        <v>14617.8</v>
      </c>
      <c r="J423" s="3">
        <v>0.32100000000000001</v>
      </c>
      <c r="K423" s="2">
        <v>7</v>
      </c>
      <c r="L423" t="s">
        <v>9</v>
      </c>
      <c r="M423" t="s">
        <v>10</v>
      </c>
      <c r="N423" t="s">
        <v>10</v>
      </c>
      <c r="O423" t="s">
        <v>10</v>
      </c>
      <c r="P423" t="s">
        <v>10</v>
      </c>
      <c r="S423" s="31" t="s">
        <v>1231</v>
      </c>
    </row>
    <row r="424" spans="1:19" x14ac:dyDescent="0.35">
      <c r="A424" s="34" t="s">
        <v>1230</v>
      </c>
      <c r="B424" s="2">
        <v>1</v>
      </c>
      <c r="C424" t="s">
        <v>1201</v>
      </c>
      <c r="D424" t="s">
        <v>39</v>
      </c>
      <c r="E424" t="s">
        <v>1229</v>
      </c>
      <c r="F424" t="s">
        <v>1228</v>
      </c>
      <c r="G424" s="32">
        <v>16089</v>
      </c>
      <c r="H424" s="33">
        <v>0.1</v>
      </c>
      <c r="I424" s="32">
        <f t="shared" si="7"/>
        <v>14480.1</v>
      </c>
      <c r="J424" s="3">
        <v>0.33600000000000002</v>
      </c>
      <c r="K424" s="2">
        <v>7</v>
      </c>
      <c r="L424" t="s">
        <v>9</v>
      </c>
      <c r="M424" t="s">
        <v>10</v>
      </c>
      <c r="N424" t="s">
        <v>10</v>
      </c>
      <c r="O424" t="s">
        <v>10</v>
      </c>
      <c r="P424" t="s">
        <v>10</v>
      </c>
      <c r="S424" s="31" t="s">
        <v>1227</v>
      </c>
    </row>
    <row r="425" spans="1:19" x14ac:dyDescent="0.35">
      <c r="A425" s="34" t="s">
        <v>1226</v>
      </c>
      <c r="B425" s="2">
        <v>1</v>
      </c>
      <c r="C425" t="s">
        <v>1201</v>
      </c>
      <c r="D425" t="s">
        <v>39</v>
      </c>
      <c r="E425" t="s">
        <v>1225</v>
      </c>
      <c r="F425" t="s">
        <v>1224</v>
      </c>
      <c r="G425" s="32">
        <v>163842</v>
      </c>
      <c r="H425" s="33">
        <v>0.1</v>
      </c>
      <c r="I425" s="32">
        <f t="shared" si="7"/>
        <v>147457.79999999999</v>
      </c>
      <c r="J425" s="3">
        <v>1.89</v>
      </c>
      <c r="K425" s="2">
        <v>7</v>
      </c>
      <c r="L425" t="s">
        <v>9</v>
      </c>
      <c r="M425" t="s">
        <v>10</v>
      </c>
      <c r="N425" t="s">
        <v>10</v>
      </c>
      <c r="O425" t="s">
        <v>10</v>
      </c>
      <c r="P425" t="s">
        <v>10</v>
      </c>
      <c r="S425" s="31" t="s">
        <v>1223</v>
      </c>
    </row>
    <row r="426" spans="1:19" x14ac:dyDescent="0.35">
      <c r="A426" s="34" t="s">
        <v>1222</v>
      </c>
      <c r="B426" s="2">
        <v>1</v>
      </c>
      <c r="C426" t="s">
        <v>1201</v>
      </c>
      <c r="D426" t="s">
        <v>39</v>
      </c>
      <c r="E426" t="s">
        <v>1221</v>
      </c>
      <c r="F426" t="s">
        <v>1220</v>
      </c>
      <c r="G426" s="32">
        <v>95345</v>
      </c>
      <c r="H426" s="33">
        <v>0.1</v>
      </c>
      <c r="I426" s="32">
        <f t="shared" si="7"/>
        <v>85810.5</v>
      </c>
      <c r="J426" s="3">
        <v>1.5880000000000001</v>
      </c>
      <c r="K426" s="2">
        <v>7</v>
      </c>
      <c r="L426" t="s">
        <v>9</v>
      </c>
      <c r="M426" t="s">
        <v>10</v>
      </c>
      <c r="N426" t="s">
        <v>10</v>
      </c>
      <c r="O426" t="s">
        <v>10</v>
      </c>
      <c r="P426" t="s">
        <v>10</v>
      </c>
      <c r="S426" s="31" t="s">
        <v>1219</v>
      </c>
    </row>
    <row r="427" spans="1:19" x14ac:dyDescent="0.35">
      <c r="A427" s="34" t="s">
        <v>1218</v>
      </c>
      <c r="B427" s="2">
        <v>1</v>
      </c>
      <c r="C427" t="s">
        <v>1201</v>
      </c>
      <c r="D427" t="s">
        <v>39</v>
      </c>
      <c r="E427" t="s">
        <v>1217</v>
      </c>
      <c r="F427" t="s">
        <v>1216</v>
      </c>
      <c r="G427" s="32">
        <v>6021</v>
      </c>
      <c r="H427" s="33">
        <v>0.1</v>
      </c>
      <c r="I427" s="32">
        <f t="shared" si="7"/>
        <v>5418.9</v>
      </c>
      <c r="J427" s="3">
        <v>9.2999999999999999E-2</v>
      </c>
      <c r="K427" s="2">
        <v>6</v>
      </c>
      <c r="L427" t="s">
        <v>9</v>
      </c>
      <c r="M427" t="s">
        <v>10</v>
      </c>
      <c r="N427" t="s">
        <v>10</v>
      </c>
      <c r="O427" t="s">
        <v>10</v>
      </c>
      <c r="P427" t="s">
        <v>10</v>
      </c>
      <c r="S427" s="31" t="s">
        <v>1215</v>
      </c>
    </row>
    <row r="428" spans="1:19" x14ac:dyDescent="0.35">
      <c r="A428" s="34" t="s">
        <v>1214</v>
      </c>
      <c r="B428" s="2">
        <v>1</v>
      </c>
      <c r="C428" t="s">
        <v>1201</v>
      </c>
      <c r="D428" t="s">
        <v>39</v>
      </c>
      <c r="E428" t="s">
        <v>1213</v>
      </c>
      <c r="F428" t="s">
        <v>1212</v>
      </c>
      <c r="G428" s="32">
        <v>97318</v>
      </c>
      <c r="H428" s="33">
        <v>0.1</v>
      </c>
      <c r="I428" s="32">
        <f t="shared" si="7"/>
        <v>87586.2</v>
      </c>
      <c r="J428" s="3">
        <v>1.5249999999999999</v>
      </c>
      <c r="K428" s="2">
        <v>5</v>
      </c>
      <c r="L428" t="s">
        <v>9</v>
      </c>
      <c r="M428" t="s">
        <v>10</v>
      </c>
      <c r="N428" t="s">
        <v>10</v>
      </c>
      <c r="O428" t="s">
        <v>10</v>
      </c>
      <c r="P428" t="s">
        <v>10</v>
      </c>
      <c r="S428" s="31" t="s">
        <v>1211</v>
      </c>
    </row>
    <row r="429" spans="1:19" x14ac:dyDescent="0.35">
      <c r="A429" s="34" t="s">
        <v>1210</v>
      </c>
      <c r="B429" s="2">
        <v>1</v>
      </c>
      <c r="C429" t="s">
        <v>1201</v>
      </c>
      <c r="D429" t="s">
        <v>39</v>
      </c>
      <c r="E429" t="s">
        <v>1209</v>
      </c>
      <c r="F429" t="s">
        <v>1208</v>
      </c>
      <c r="G429" s="32">
        <v>407433</v>
      </c>
      <c r="H429" s="33">
        <v>0.1</v>
      </c>
      <c r="I429" s="32">
        <f t="shared" si="7"/>
        <v>366689.7</v>
      </c>
      <c r="J429" s="3">
        <v>4.2670000000000003</v>
      </c>
      <c r="K429" s="2">
        <v>5</v>
      </c>
      <c r="L429" t="s">
        <v>9</v>
      </c>
      <c r="M429" t="s">
        <v>10</v>
      </c>
      <c r="N429" t="s">
        <v>10</v>
      </c>
      <c r="O429" t="s">
        <v>10</v>
      </c>
      <c r="P429" t="s">
        <v>10</v>
      </c>
      <c r="S429" s="31" t="s">
        <v>1207</v>
      </c>
    </row>
    <row r="430" spans="1:19" x14ac:dyDescent="0.35">
      <c r="A430" s="34" t="s">
        <v>1206</v>
      </c>
      <c r="B430" s="2">
        <v>1</v>
      </c>
      <c r="C430" t="s">
        <v>1201</v>
      </c>
      <c r="D430" t="s">
        <v>39</v>
      </c>
      <c r="E430" t="s">
        <v>1205</v>
      </c>
      <c r="F430" t="s">
        <v>1204</v>
      </c>
      <c r="G430" s="32">
        <v>330448</v>
      </c>
      <c r="H430" s="33">
        <v>0.1</v>
      </c>
      <c r="I430" s="32">
        <f t="shared" si="7"/>
        <v>297403.2</v>
      </c>
      <c r="J430" s="3">
        <v>4.1310000000000002</v>
      </c>
      <c r="K430" s="2">
        <v>5</v>
      </c>
      <c r="L430" t="s">
        <v>9</v>
      </c>
      <c r="M430" t="s">
        <v>10</v>
      </c>
      <c r="N430" t="s">
        <v>10</v>
      </c>
      <c r="O430" t="s">
        <v>10</v>
      </c>
      <c r="P430" t="s">
        <v>10</v>
      </c>
      <c r="S430" s="31" t="s">
        <v>1203</v>
      </c>
    </row>
    <row r="431" spans="1:19" x14ac:dyDescent="0.35">
      <c r="A431" s="34" t="s">
        <v>1202</v>
      </c>
      <c r="B431" s="2">
        <v>1</v>
      </c>
      <c r="C431" t="s">
        <v>1201</v>
      </c>
      <c r="D431" t="s">
        <v>39</v>
      </c>
      <c r="E431" t="s">
        <v>1200</v>
      </c>
      <c r="F431" t="s">
        <v>1199</v>
      </c>
      <c r="G431" s="32">
        <v>60800</v>
      </c>
      <c r="H431" s="33">
        <v>0.1</v>
      </c>
      <c r="I431" s="32">
        <f t="shared" si="7"/>
        <v>54720</v>
      </c>
      <c r="J431" s="3">
        <v>0.92900000000000005</v>
      </c>
      <c r="K431" s="2">
        <v>2</v>
      </c>
      <c r="L431" t="s">
        <v>9</v>
      </c>
      <c r="M431" t="s">
        <v>10</v>
      </c>
      <c r="N431" t="s">
        <v>10</v>
      </c>
      <c r="O431" t="s">
        <v>10</v>
      </c>
      <c r="P431" t="s">
        <v>10</v>
      </c>
      <c r="S431" s="31" t="s">
        <v>1198</v>
      </c>
    </row>
    <row r="432" spans="1:19" ht="29" x14ac:dyDescent="0.35">
      <c r="A432" s="34" t="s">
        <v>1197</v>
      </c>
      <c r="B432" s="2">
        <v>3</v>
      </c>
      <c r="C432" t="s">
        <v>1168</v>
      </c>
      <c r="D432" t="s">
        <v>39</v>
      </c>
      <c r="E432" t="s">
        <v>1196</v>
      </c>
      <c r="F432" t="s">
        <v>1195</v>
      </c>
      <c r="G432" s="32">
        <v>188607.5</v>
      </c>
      <c r="H432" s="33">
        <v>0.15</v>
      </c>
      <c r="I432" s="32">
        <f t="shared" si="7"/>
        <v>160316.375</v>
      </c>
      <c r="J432" s="3">
        <v>3.032</v>
      </c>
      <c r="K432" s="2">
        <v>8</v>
      </c>
      <c r="L432" t="s">
        <v>9</v>
      </c>
      <c r="M432" t="s">
        <v>10</v>
      </c>
      <c r="N432" t="s">
        <v>10</v>
      </c>
      <c r="O432" t="s">
        <v>10</v>
      </c>
      <c r="P432" t="s">
        <v>10</v>
      </c>
      <c r="S432" s="31" t="s">
        <v>1194</v>
      </c>
    </row>
    <row r="433" spans="1:19" ht="29" x14ac:dyDescent="0.35">
      <c r="A433" s="34" t="s">
        <v>1193</v>
      </c>
      <c r="B433" s="2">
        <v>3</v>
      </c>
      <c r="C433" t="s">
        <v>1168</v>
      </c>
      <c r="D433" t="s">
        <v>39</v>
      </c>
      <c r="E433" t="s">
        <v>1192</v>
      </c>
      <c r="F433" t="s">
        <v>1191</v>
      </c>
      <c r="G433" s="32">
        <v>61679.75</v>
      </c>
      <c r="H433" s="33">
        <v>0.15</v>
      </c>
      <c r="I433" s="32">
        <f t="shared" si="7"/>
        <v>52427.787499999999</v>
      </c>
      <c r="J433" s="3">
        <v>1.1599999999999999</v>
      </c>
      <c r="K433" s="2">
        <v>7</v>
      </c>
      <c r="L433" t="s">
        <v>9</v>
      </c>
      <c r="M433" t="s">
        <v>10</v>
      </c>
      <c r="N433" t="s">
        <v>10</v>
      </c>
      <c r="O433" t="s">
        <v>10</v>
      </c>
      <c r="P433" t="s">
        <v>10</v>
      </c>
      <c r="S433" s="31" t="s">
        <v>1190</v>
      </c>
    </row>
    <row r="434" spans="1:19" ht="29" x14ac:dyDescent="0.35">
      <c r="A434" s="34" t="s">
        <v>1189</v>
      </c>
      <c r="B434" s="2">
        <v>3</v>
      </c>
      <c r="C434" t="s">
        <v>1168</v>
      </c>
      <c r="D434" t="s">
        <v>39</v>
      </c>
      <c r="E434" t="s">
        <v>1188</v>
      </c>
      <c r="F434" t="s">
        <v>1187</v>
      </c>
      <c r="G434" s="32">
        <v>56072.5</v>
      </c>
      <c r="H434" s="33">
        <v>0.15</v>
      </c>
      <c r="I434" s="32">
        <f t="shared" si="7"/>
        <v>47661.625</v>
      </c>
      <c r="J434" s="3">
        <v>0.92400000000000004</v>
      </c>
      <c r="K434" s="2">
        <v>7</v>
      </c>
      <c r="L434" t="s">
        <v>9</v>
      </c>
      <c r="M434" t="s">
        <v>10</v>
      </c>
      <c r="N434" t="s">
        <v>10</v>
      </c>
      <c r="O434" t="s">
        <v>10</v>
      </c>
      <c r="P434" t="s">
        <v>10</v>
      </c>
      <c r="S434" s="31" t="s">
        <v>1186</v>
      </c>
    </row>
    <row r="435" spans="1:19" ht="29" x14ac:dyDescent="0.35">
      <c r="A435" s="34" t="s">
        <v>1185</v>
      </c>
      <c r="B435" s="2">
        <v>3</v>
      </c>
      <c r="C435" t="s">
        <v>1168</v>
      </c>
      <c r="D435" t="s">
        <v>39</v>
      </c>
      <c r="E435" t="s">
        <v>1184</v>
      </c>
      <c r="F435" t="s">
        <v>1183</v>
      </c>
      <c r="G435" s="32">
        <v>88593.75</v>
      </c>
      <c r="H435" s="33">
        <v>0.15</v>
      </c>
      <c r="I435" s="32">
        <f t="shared" si="7"/>
        <v>75304.6875</v>
      </c>
      <c r="J435" s="3">
        <v>1.3759999999999999</v>
      </c>
      <c r="K435" s="2">
        <v>6</v>
      </c>
      <c r="L435" t="s">
        <v>9</v>
      </c>
      <c r="M435" t="s">
        <v>10</v>
      </c>
      <c r="N435" t="s">
        <v>10</v>
      </c>
      <c r="O435" t="s">
        <v>10</v>
      </c>
      <c r="P435" t="s">
        <v>10</v>
      </c>
      <c r="S435" s="31" t="s">
        <v>1182</v>
      </c>
    </row>
    <row r="436" spans="1:19" ht="43.5" x14ac:dyDescent="0.35">
      <c r="A436" s="34" t="s">
        <v>1181</v>
      </c>
      <c r="B436" s="2">
        <v>3</v>
      </c>
      <c r="C436" t="s">
        <v>1168</v>
      </c>
      <c r="D436" t="s">
        <v>39</v>
      </c>
      <c r="E436" t="s">
        <v>1180</v>
      </c>
      <c r="F436" t="s">
        <v>1179</v>
      </c>
      <c r="G436" s="32">
        <v>112145</v>
      </c>
      <c r="H436" s="33">
        <v>0.15</v>
      </c>
      <c r="I436" s="32">
        <f t="shared" si="7"/>
        <v>95323.25</v>
      </c>
      <c r="J436" s="3">
        <v>1.9530000000000001</v>
      </c>
      <c r="K436" s="2">
        <v>5</v>
      </c>
      <c r="L436" t="s">
        <v>9</v>
      </c>
      <c r="M436" t="s">
        <v>10</v>
      </c>
      <c r="N436" t="s">
        <v>10</v>
      </c>
      <c r="O436" t="s">
        <v>10</v>
      </c>
      <c r="P436" t="s">
        <v>10</v>
      </c>
      <c r="S436" s="31" t="s">
        <v>1178</v>
      </c>
    </row>
    <row r="437" spans="1:19" ht="43.5" x14ac:dyDescent="0.35">
      <c r="A437" s="34" t="s">
        <v>1177</v>
      </c>
      <c r="B437" s="2">
        <v>3</v>
      </c>
      <c r="C437" t="s">
        <v>1168</v>
      </c>
      <c r="D437" t="s">
        <v>39</v>
      </c>
      <c r="E437" t="s">
        <v>1176</v>
      </c>
      <c r="F437" t="s">
        <v>1175</v>
      </c>
      <c r="G437" s="32">
        <v>479174.56</v>
      </c>
      <c r="H437" s="33">
        <v>0.15</v>
      </c>
      <c r="I437" s="32">
        <f t="shared" si="7"/>
        <v>407298.37599999999</v>
      </c>
      <c r="J437" s="3">
        <v>7.8630000000000004</v>
      </c>
      <c r="K437" s="2">
        <v>5</v>
      </c>
      <c r="L437" t="s">
        <v>9</v>
      </c>
      <c r="M437" t="s">
        <v>10</v>
      </c>
      <c r="N437" t="s">
        <v>10</v>
      </c>
      <c r="O437" t="s">
        <v>10</v>
      </c>
      <c r="P437" t="s">
        <v>10</v>
      </c>
      <c r="S437" s="31" t="s">
        <v>1174</v>
      </c>
    </row>
    <row r="438" spans="1:19" ht="29" x14ac:dyDescent="0.35">
      <c r="A438" s="34" t="s">
        <v>1173</v>
      </c>
      <c r="B438" s="2">
        <v>3</v>
      </c>
      <c r="C438" t="s">
        <v>1168</v>
      </c>
      <c r="D438" t="s">
        <v>39</v>
      </c>
      <c r="E438" t="s">
        <v>1172</v>
      </c>
      <c r="F438" t="s">
        <v>1171</v>
      </c>
      <c r="G438" s="32">
        <v>38231.25</v>
      </c>
      <c r="H438" s="33">
        <v>0.15</v>
      </c>
      <c r="I438" s="32">
        <f t="shared" si="7"/>
        <v>32496.5625</v>
      </c>
      <c r="J438" s="3">
        <v>0.73199999999999998</v>
      </c>
      <c r="K438" s="2">
        <v>4</v>
      </c>
      <c r="L438" t="s">
        <v>9</v>
      </c>
      <c r="M438" t="s">
        <v>10</v>
      </c>
      <c r="N438" t="s">
        <v>10</v>
      </c>
      <c r="O438" t="s">
        <v>10</v>
      </c>
      <c r="P438" t="s">
        <v>10</v>
      </c>
      <c r="S438" s="31" t="s">
        <v>1170</v>
      </c>
    </row>
    <row r="439" spans="1:19" ht="29" x14ac:dyDescent="0.35">
      <c r="A439" s="34" t="s">
        <v>1169</v>
      </c>
      <c r="B439" s="2">
        <v>3</v>
      </c>
      <c r="C439" t="s">
        <v>1168</v>
      </c>
      <c r="D439" t="s">
        <v>39</v>
      </c>
      <c r="E439" t="s">
        <v>1167</v>
      </c>
      <c r="F439" t="s">
        <v>1166</v>
      </c>
      <c r="G439" s="32">
        <v>35682.5</v>
      </c>
      <c r="H439" s="33">
        <v>0.15</v>
      </c>
      <c r="I439" s="32">
        <f t="shared" si="7"/>
        <v>30330.125</v>
      </c>
      <c r="J439" s="3">
        <v>0.59</v>
      </c>
      <c r="K439" s="2">
        <v>4</v>
      </c>
      <c r="L439" t="s">
        <v>9</v>
      </c>
      <c r="M439" t="s">
        <v>10</v>
      </c>
      <c r="N439" t="s">
        <v>10</v>
      </c>
      <c r="O439" t="s">
        <v>10</v>
      </c>
      <c r="P439" t="s">
        <v>10</v>
      </c>
      <c r="S439" s="31" t="s">
        <v>1165</v>
      </c>
    </row>
    <row r="440" spans="1:19" x14ac:dyDescent="0.35">
      <c r="A440" s="34" t="s">
        <v>1164</v>
      </c>
      <c r="B440" s="2">
        <v>1</v>
      </c>
      <c r="C440" t="s">
        <v>1143</v>
      </c>
      <c r="D440" t="s">
        <v>39</v>
      </c>
      <c r="E440" t="s">
        <v>1163</v>
      </c>
      <c r="F440" t="s">
        <v>1162</v>
      </c>
      <c r="G440" s="32">
        <v>68502</v>
      </c>
      <c r="H440" s="33">
        <v>0.15</v>
      </c>
      <c r="I440" s="32">
        <f t="shared" si="7"/>
        <v>58226.7</v>
      </c>
      <c r="J440" s="3">
        <v>0.86299999999999999</v>
      </c>
      <c r="K440" s="2">
        <v>8</v>
      </c>
      <c r="L440" t="s">
        <v>9</v>
      </c>
      <c r="M440" t="s">
        <v>10</v>
      </c>
      <c r="N440" t="s">
        <v>10</v>
      </c>
      <c r="O440" t="s">
        <v>10</v>
      </c>
      <c r="P440" t="s">
        <v>10</v>
      </c>
      <c r="S440" s="31" t="s">
        <v>1161</v>
      </c>
    </row>
    <row r="441" spans="1:19" x14ac:dyDescent="0.35">
      <c r="A441" s="34" t="s">
        <v>1160</v>
      </c>
      <c r="B441" s="2">
        <v>1</v>
      </c>
      <c r="C441" t="s">
        <v>1143</v>
      </c>
      <c r="D441" t="s">
        <v>39</v>
      </c>
      <c r="E441" t="s">
        <v>1159</v>
      </c>
      <c r="F441" t="s">
        <v>1158</v>
      </c>
      <c r="G441" s="32">
        <v>16562</v>
      </c>
      <c r="H441" s="33">
        <v>0.15</v>
      </c>
      <c r="I441" s="32">
        <f t="shared" si="7"/>
        <v>14077.7</v>
      </c>
      <c r="J441" s="3">
        <v>0.28699999999999998</v>
      </c>
      <c r="K441" s="2">
        <v>8</v>
      </c>
      <c r="L441" t="s">
        <v>9</v>
      </c>
      <c r="M441" t="s">
        <v>10</v>
      </c>
      <c r="N441" t="s">
        <v>10</v>
      </c>
      <c r="O441" t="s">
        <v>10</v>
      </c>
      <c r="P441" t="s">
        <v>10</v>
      </c>
      <c r="S441" s="31" t="s">
        <v>1157</v>
      </c>
    </row>
    <row r="442" spans="1:19" x14ac:dyDescent="0.35">
      <c r="A442" s="34" t="s">
        <v>1156</v>
      </c>
      <c r="B442" s="2">
        <v>1</v>
      </c>
      <c r="C442" t="s">
        <v>1143</v>
      </c>
      <c r="D442" t="s">
        <v>39</v>
      </c>
      <c r="E442" t="s">
        <v>1155</v>
      </c>
      <c r="F442" t="s">
        <v>1154</v>
      </c>
      <c r="G442" s="32">
        <v>78694</v>
      </c>
      <c r="H442" s="33">
        <v>0.15</v>
      </c>
      <c r="I442" s="32">
        <f t="shared" si="7"/>
        <v>66889.899999999994</v>
      </c>
      <c r="J442" s="3">
        <v>1.1140000000000001</v>
      </c>
      <c r="K442" s="2">
        <v>7</v>
      </c>
      <c r="L442" t="s">
        <v>9</v>
      </c>
      <c r="M442" t="s">
        <v>10</v>
      </c>
      <c r="N442" t="s">
        <v>10</v>
      </c>
      <c r="O442" t="s">
        <v>10</v>
      </c>
      <c r="P442" t="s">
        <v>10</v>
      </c>
      <c r="S442" s="31" t="s">
        <v>1153</v>
      </c>
    </row>
    <row r="443" spans="1:19" x14ac:dyDescent="0.35">
      <c r="A443" s="34" t="s">
        <v>1152</v>
      </c>
      <c r="B443" s="2">
        <v>1</v>
      </c>
      <c r="C443" t="s">
        <v>1143</v>
      </c>
      <c r="D443" t="s">
        <v>39</v>
      </c>
      <c r="E443" t="s">
        <v>1151</v>
      </c>
      <c r="F443" t="s">
        <v>1150</v>
      </c>
      <c r="G443" s="32">
        <v>9604</v>
      </c>
      <c r="H443" s="33">
        <v>0.15</v>
      </c>
      <c r="I443" s="32">
        <f t="shared" si="7"/>
        <v>8163.4</v>
      </c>
      <c r="J443" s="3">
        <v>0.16400000000000001</v>
      </c>
      <c r="K443" s="2">
        <v>6</v>
      </c>
      <c r="L443" t="s">
        <v>9</v>
      </c>
      <c r="M443" t="s">
        <v>10</v>
      </c>
      <c r="N443" t="s">
        <v>10</v>
      </c>
      <c r="O443" t="s">
        <v>10</v>
      </c>
      <c r="P443" t="s">
        <v>10</v>
      </c>
      <c r="S443" s="31" t="s">
        <v>1149</v>
      </c>
    </row>
    <row r="444" spans="1:19" x14ac:dyDescent="0.35">
      <c r="A444" s="34" t="s">
        <v>1148</v>
      </c>
      <c r="B444" s="2">
        <v>1</v>
      </c>
      <c r="C444" t="s">
        <v>1143</v>
      </c>
      <c r="D444" t="s">
        <v>39</v>
      </c>
      <c r="E444" t="s">
        <v>1147</v>
      </c>
      <c r="F444" t="s">
        <v>1146</v>
      </c>
      <c r="G444" s="32">
        <v>36848</v>
      </c>
      <c r="H444" s="33">
        <v>0.15</v>
      </c>
      <c r="I444" s="32">
        <f t="shared" si="7"/>
        <v>31320.799999999999</v>
      </c>
      <c r="J444" s="3">
        <v>0.41799999999999998</v>
      </c>
      <c r="K444" s="2">
        <v>5</v>
      </c>
      <c r="L444" t="s">
        <v>9</v>
      </c>
      <c r="M444" t="s">
        <v>10</v>
      </c>
      <c r="N444" t="s">
        <v>10</v>
      </c>
      <c r="O444" t="s">
        <v>10</v>
      </c>
      <c r="P444" t="s">
        <v>10</v>
      </c>
      <c r="S444" s="31" t="s">
        <v>1145</v>
      </c>
    </row>
    <row r="445" spans="1:19" x14ac:dyDescent="0.35">
      <c r="A445" s="34" t="s">
        <v>1144</v>
      </c>
      <c r="B445" s="2">
        <v>1</v>
      </c>
      <c r="C445" t="s">
        <v>1143</v>
      </c>
      <c r="D445" t="s">
        <v>39</v>
      </c>
      <c r="E445" t="s">
        <v>1142</v>
      </c>
      <c r="F445" t="s">
        <v>1141</v>
      </c>
      <c r="G445" s="32">
        <v>67914</v>
      </c>
      <c r="H445" s="33">
        <v>0.15</v>
      </c>
      <c r="I445" s="32">
        <f t="shared" si="7"/>
        <v>57726.9</v>
      </c>
      <c r="J445" s="3">
        <v>0.98899999999999999</v>
      </c>
      <c r="K445" s="2">
        <v>4</v>
      </c>
      <c r="L445" t="s">
        <v>9</v>
      </c>
      <c r="M445" t="s">
        <v>10</v>
      </c>
      <c r="N445" t="s">
        <v>10</v>
      </c>
      <c r="O445" t="s">
        <v>10</v>
      </c>
      <c r="P445" t="s">
        <v>10</v>
      </c>
      <c r="S445" s="31" t="s">
        <v>1140</v>
      </c>
    </row>
    <row r="446" spans="1:19" x14ac:dyDescent="0.35">
      <c r="A446" s="34" t="s">
        <v>1139</v>
      </c>
      <c r="B446" s="2">
        <v>7</v>
      </c>
      <c r="C446" t="s">
        <v>1134</v>
      </c>
      <c r="D446" t="s">
        <v>39</v>
      </c>
      <c r="E446" t="s">
        <v>1138</v>
      </c>
      <c r="F446" t="s">
        <v>1137</v>
      </c>
      <c r="G446" s="32">
        <v>498300</v>
      </c>
      <c r="H446" s="33">
        <v>0.2</v>
      </c>
      <c r="I446" s="32">
        <f t="shared" si="7"/>
        <v>398640</v>
      </c>
      <c r="J446" s="3">
        <v>5.5190000000000001</v>
      </c>
      <c r="K446" s="2">
        <v>9</v>
      </c>
      <c r="L446" t="s">
        <v>9</v>
      </c>
      <c r="M446" t="s">
        <v>10</v>
      </c>
      <c r="N446" t="s">
        <v>10</v>
      </c>
      <c r="O446" t="s">
        <v>10</v>
      </c>
      <c r="P446" t="s">
        <v>10</v>
      </c>
      <c r="S446" s="31" t="s">
        <v>1136</v>
      </c>
    </row>
    <row r="447" spans="1:19" x14ac:dyDescent="0.35">
      <c r="A447" s="34" t="s">
        <v>1135</v>
      </c>
      <c r="B447" s="2">
        <v>7</v>
      </c>
      <c r="C447" t="s">
        <v>1134</v>
      </c>
      <c r="D447" t="s">
        <v>39</v>
      </c>
      <c r="E447" t="s">
        <v>1133</v>
      </c>
      <c r="F447" t="s">
        <v>1132</v>
      </c>
      <c r="G447" s="32">
        <v>194256</v>
      </c>
      <c r="H447" s="33">
        <v>0.2</v>
      </c>
      <c r="I447" s="32">
        <f t="shared" si="7"/>
        <v>155404.79999999999</v>
      </c>
      <c r="J447" s="3">
        <v>1.6140000000000001</v>
      </c>
      <c r="K447" s="2">
        <v>8</v>
      </c>
      <c r="L447" t="s">
        <v>9</v>
      </c>
      <c r="M447" t="s">
        <v>10</v>
      </c>
      <c r="N447" t="s">
        <v>10</v>
      </c>
      <c r="O447" t="s">
        <v>10</v>
      </c>
      <c r="P447" t="s">
        <v>10</v>
      </c>
      <c r="S447" s="31" t="s">
        <v>1131</v>
      </c>
    </row>
    <row r="448" spans="1:19" x14ac:dyDescent="0.35">
      <c r="A448" s="34" t="s">
        <v>1130</v>
      </c>
      <c r="B448" s="2">
        <v>10</v>
      </c>
      <c r="C448" t="s">
        <v>1118</v>
      </c>
      <c r="D448" t="s">
        <v>39</v>
      </c>
      <c r="E448" t="s">
        <v>1129</v>
      </c>
      <c r="F448" t="s">
        <v>1128</v>
      </c>
      <c r="G448" s="32">
        <v>85575</v>
      </c>
      <c r="H448" s="33">
        <v>0.1</v>
      </c>
      <c r="I448" s="32">
        <f t="shared" si="7"/>
        <v>77017.5</v>
      </c>
      <c r="J448" s="3">
        <v>0.81399999999999995</v>
      </c>
      <c r="K448" s="2">
        <v>10</v>
      </c>
      <c r="L448" t="s">
        <v>9</v>
      </c>
      <c r="M448" t="s">
        <v>10</v>
      </c>
      <c r="N448" t="s">
        <v>10</v>
      </c>
      <c r="O448" t="s">
        <v>10</v>
      </c>
      <c r="P448" t="s">
        <v>10</v>
      </c>
      <c r="R448" s="2" t="s">
        <v>158</v>
      </c>
      <c r="S448" s="31" t="s">
        <v>1127</v>
      </c>
    </row>
    <row r="449" spans="1:19" x14ac:dyDescent="0.35">
      <c r="A449" s="34" t="s">
        <v>1126</v>
      </c>
      <c r="B449" s="2">
        <v>10</v>
      </c>
      <c r="C449" t="s">
        <v>1118</v>
      </c>
      <c r="D449" t="s">
        <v>39</v>
      </c>
      <c r="E449" t="s">
        <v>1125</v>
      </c>
      <c r="F449" t="s">
        <v>652</v>
      </c>
      <c r="G449" s="32">
        <v>156480</v>
      </c>
      <c r="H449" s="33">
        <v>0.1</v>
      </c>
      <c r="I449" s="32">
        <f t="shared" si="7"/>
        <v>140832</v>
      </c>
      <c r="J449" s="3">
        <v>1.77</v>
      </c>
      <c r="K449" s="2">
        <v>10</v>
      </c>
      <c r="L449" t="s">
        <v>9</v>
      </c>
      <c r="M449" t="s">
        <v>10</v>
      </c>
      <c r="N449" t="s">
        <v>10</v>
      </c>
      <c r="O449" t="s">
        <v>10</v>
      </c>
      <c r="P449" t="s">
        <v>10</v>
      </c>
      <c r="R449" s="2" t="s">
        <v>145</v>
      </c>
      <c r="S449" s="31" t="s">
        <v>1124</v>
      </c>
    </row>
    <row r="450" spans="1:19" ht="15.75" customHeight="1" x14ac:dyDescent="0.35">
      <c r="A450" s="34" t="s">
        <v>1123</v>
      </c>
      <c r="B450" s="2">
        <v>10</v>
      </c>
      <c r="C450" t="s">
        <v>1118</v>
      </c>
      <c r="D450" t="s">
        <v>39</v>
      </c>
      <c r="E450" t="s">
        <v>1122</v>
      </c>
      <c r="F450" t="s">
        <v>1121</v>
      </c>
      <c r="G450" s="32">
        <v>134475</v>
      </c>
      <c r="H450" s="33">
        <v>0.1</v>
      </c>
      <c r="I450" s="32">
        <f t="shared" si="7"/>
        <v>121027.5</v>
      </c>
      <c r="J450" s="3">
        <v>1.0229999999999999</v>
      </c>
      <c r="K450" s="2">
        <v>10</v>
      </c>
      <c r="L450" t="s">
        <v>9</v>
      </c>
      <c r="M450" t="s">
        <v>10</v>
      </c>
      <c r="N450" t="s">
        <v>10</v>
      </c>
      <c r="O450" t="s">
        <v>10</v>
      </c>
      <c r="P450" t="s">
        <v>10</v>
      </c>
      <c r="R450" s="2" t="s">
        <v>163</v>
      </c>
      <c r="S450" s="31" t="s">
        <v>1120</v>
      </c>
    </row>
    <row r="451" spans="1:19" x14ac:dyDescent="0.35">
      <c r="A451" s="34" t="s">
        <v>1119</v>
      </c>
      <c r="B451" s="2">
        <v>10</v>
      </c>
      <c r="C451" t="s">
        <v>1118</v>
      </c>
      <c r="D451" t="s">
        <v>39</v>
      </c>
      <c r="E451" t="s">
        <v>1117</v>
      </c>
      <c r="F451" t="s">
        <v>1116</v>
      </c>
      <c r="G451" s="32">
        <v>100856.25</v>
      </c>
      <c r="H451" s="33">
        <v>0.1</v>
      </c>
      <c r="I451" s="32">
        <f t="shared" si="7"/>
        <v>90770.625</v>
      </c>
      <c r="J451" s="3">
        <v>1.2709999999999999</v>
      </c>
      <c r="K451" s="2">
        <v>8</v>
      </c>
      <c r="L451" t="s">
        <v>9</v>
      </c>
      <c r="M451" t="s">
        <v>10</v>
      </c>
      <c r="N451" t="s">
        <v>10</v>
      </c>
      <c r="O451" t="s">
        <v>10</v>
      </c>
      <c r="P451" t="s">
        <v>10</v>
      </c>
      <c r="S451" s="31" t="s">
        <v>1115</v>
      </c>
    </row>
    <row r="452" spans="1:19" x14ac:dyDescent="0.35">
      <c r="A452" s="34" t="s">
        <v>1114</v>
      </c>
      <c r="B452" s="2">
        <v>4</v>
      </c>
      <c r="C452" t="s">
        <v>1101</v>
      </c>
      <c r="D452" t="s">
        <v>39</v>
      </c>
      <c r="E452" t="s">
        <v>1113</v>
      </c>
      <c r="F452" t="s">
        <v>1112</v>
      </c>
      <c r="G452" s="32">
        <v>81000</v>
      </c>
      <c r="H452" s="33">
        <v>0.15</v>
      </c>
      <c r="I452" s="32">
        <f t="shared" si="7"/>
        <v>68850</v>
      </c>
      <c r="J452" s="3">
        <v>0.82799999999999996</v>
      </c>
      <c r="K452" s="2">
        <v>10</v>
      </c>
      <c r="L452" t="s">
        <v>9</v>
      </c>
      <c r="M452" t="s">
        <v>10</v>
      </c>
      <c r="N452" t="s">
        <v>9</v>
      </c>
      <c r="O452" t="s">
        <v>10</v>
      </c>
      <c r="P452" t="s">
        <v>10</v>
      </c>
      <c r="R452" s="2" t="s">
        <v>187</v>
      </c>
      <c r="S452" s="31" t="s">
        <v>1111</v>
      </c>
    </row>
    <row r="453" spans="1:19" x14ac:dyDescent="0.35">
      <c r="A453" s="34" t="s">
        <v>1110</v>
      </c>
      <c r="B453" s="2">
        <v>4</v>
      </c>
      <c r="C453" t="s">
        <v>1101</v>
      </c>
      <c r="D453" t="s">
        <v>39</v>
      </c>
      <c r="E453" t="s">
        <v>1109</v>
      </c>
      <c r="F453" t="s">
        <v>1108</v>
      </c>
      <c r="G453" s="32">
        <v>216000</v>
      </c>
      <c r="H453" s="33">
        <v>0.15</v>
      </c>
      <c r="I453" s="32">
        <f t="shared" si="7"/>
        <v>183600</v>
      </c>
      <c r="J453" s="3">
        <v>3.3319999999999999</v>
      </c>
      <c r="K453" s="2">
        <v>9</v>
      </c>
      <c r="L453" t="s">
        <v>9</v>
      </c>
      <c r="M453" t="s">
        <v>10</v>
      </c>
      <c r="N453" t="s">
        <v>9</v>
      </c>
      <c r="O453" t="s">
        <v>10</v>
      </c>
      <c r="P453" t="s">
        <v>10</v>
      </c>
      <c r="S453" s="31" t="s">
        <v>1107</v>
      </c>
    </row>
    <row r="454" spans="1:19" x14ac:dyDescent="0.35">
      <c r="A454" s="34" t="s">
        <v>1106</v>
      </c>
      <c r="B454" s="2">
        <v>4</v>
      </c>
      <c r="C454" t="s">
        <v>1101</v>
      </c>
      <c r="D454" t="s">
        <v>39</v>
      </c>
      <c r="E454" t="s">
        <v>1105</v>
      </c>
      <c r="F454" t="s">
        <v>1104</v>
      </c>
      <c r="G454" s="32">
        <v>108000</v>
      </c>
      <c r="H454" s="33">
        <v>0.15</v>
      </c>
      <c r="I454" s="32">
        <f t="shared" si="7"/>
        <v>91800</v>
      </c>
      <c r="J454" s="3">
        <v>1.4239999999999999</v>
      </c>
      <c r="K454" s="2">
        <v>9</v>
      </c>
      <c r="L454" t="s">
        <v>9</v>
      </c>
      <c r="M454" t="s">
        <v>10</v>
      </c>
      <c r="N454" t="s">
        <v>9</v>
      </c>
      <c r="O454" t="s">
        <v>10</v>
      </c>
      <c r="P454" t="s">
        <v>10</v>
      </c>
      <c r="S454" s="31" t="s">
        <v>1103</v>
      </c>
    </row>
    <row r="455" spans="1:19" x14ac:dyDescent="0.35">
      <c r="A455" s="34" t="s">
        <v>1102</v>
      </c>
      <c r="B455" s="2">
        <v>4</v>
      </c>
      <c r="C455" t="s">
        <v>1101</v>
      </c>
      <c r="D455" t="s">
        <v>39</v>
      </c>
      <c r="E455" t="s">
        <v>1100</v>
      </c>
      <c r="F455" t="s">
        <v>1099</v>
      </c>
      <c r="G455" s="32">
        <v>84348</v>
      </c>
      <c r="H455" s="33">
        <v>0.15</v>
      </c>
      <c r="I455" s="32">
        <f t="shared" si="7"/>
        <v>71695.8</v>
      </c>
      <c r="J455" s="3">
        <v>1.089</v>
      </c>
      <c r="K455" s="2">
        <v>8</v>
      </c>
      <c r="L455" t="s">
        <v>9</v>
      </c>
      <c r="M455" t="s">
        <v>10</v>
      </c>
      <c r="N455" t="s">
        <v>9</v>
      </c>
      <c r="O455" t="s">
        <v>10</v>
      </c>
      <c r="P455" t="s">
        <v>10</v>
      </c>
      <c r="S455" s="31" t="s">
        <v>1098</v>
      </c>
    </row>
    <row r="456" spans="1:19" x14ac:dyDescent="0.35">
      <c r="A456" s="34" t="s">
        <v>1097</v>
      </c>
      <c r="B456" s="2">
        <v>1</v>
      </c>
      <c r="C456" t="s">
        <v>1096</v>
      </c>
      <c r="D456" t="s">
        <v>39</v>
      </c>
      <c r="E456" t="s">
        <v>1095</v>
      </c>
      <c r="F456" t="s">
        <v>1094</v>
      </c>
      <c r="G456" s="32">
        <v>500000</v>
      </c>
      <c r="H456" s="33">
        <v>0.17499999999999999</v>
      </c>
      <c r="I456" s="32">
        <f t="shared" si="7"/>
        <v>412500</v>
      </c>
      <c r="J456" s="3">
        <v>3.625</v>
      </c>
      <c r="K456" s="2">
        <v>10</v>
      </c>
      <c r="L456" t="s">
        <v>9</v>
      </c>
      <c r="M456" t="s">
        <v>10</v>
      </c>
      <c r="N456" t="s">
        <v>10</v>
      </c>
      <c r="O456" t="s">
        <v>10</v>
      </c>
      <c r="P456" t="s">
        <v>10</v>
      </c>
      <c r="R456" s="2" t="s">
        <v>187</v>
      </c>
      <c r="S456" s="31" t="s">
        <v>1093</v>
      </c>
    </row>
    <row r="457" spans="1:19" x14ac:dyDescent="0.35">
      <c r="A457" s="34" t="s">
        <v>1092</v>
      </c>
      <c r="B457" s="2">
        <v>12</v>
      </c>
      <c r="C457" t="s">
        <v>1075</v>
      </c>
      <c r="D457" t="s">
        <v>39</v>
      </c>
      <c r="E457" t="s">
        <v>1091</v>
      </c>
      <c r="F457" t="s">
        <v>1090</v>
      </c>
      <c r="G457" s="32">
        <v>80000</v>
      </c>
      <c r="H457" s="33">
        <v>0.125</v>
      </c>
      <c r="I457" s="32">
        <f t="shared" si="7"/>
        <v>70000</v>
      </c>
      <c r="J457" s="3">
        <v>0.77900000000000003</v>
      </c>
      <c r="K457" s="2">
        <v>10</v>
      </c>
      <c r="L457" t="s">
        <v>9</v>
      </c>
      <c r="M457" t="s">
        <v>9</v>
      </c>
      <c r="N457" t="s">
        <v>10</v>
      </c>
      <c r="O457" t="s">
        <v>10</v>
      </c>
      <c r="P457" t="s">
        <v>10</v>
      </c>
      <c r="R457" s="2" t="s">
        <v>158</v>
      </c>
      <c r="S457" s="31" t="s">
        <v>1089</v>
      </c>
    </row>
    <row r="458" spans="1:19" x14ac:dyDescent="0.35">
      <c r="A458" s="34" t="s">
        <v>1088</v>
      </c>
      <c r="B458" s="2">
        <v>12</v>
      </c>
      <c r="C458" t="s">
        <v>1075</v>
      </c>
      <c r="D458" t="s">
        <v>39</v>
      </c>
      <c r="E458" t="s">
        <v>1087</v>
      </c>
      <c r="F458" t="s">
        <v>1086</v>
      </c>
      <c r="G458" s="32">
        <v>80000</v>
      </c>
      <c r="H458" s="33">
        <v>0.125</v>
      </c>
      <c r="I458" s="32">
        <f t="shared" ref="I458:I521" si="8">SUM(G458-G458*H458)</f>
        <v>70000</v>
      </c>
      <c r="J458" s="3">
        <v>0.38700000000000001</v>
      </c>
      <c r="K458" s="2">
        <v>9</v>
      </c>
      <c r="L458" t="s">
        <v>9</v>
      </c>
      <c r="M458" t="s">
        <v>10</v>
      </c>
      <c r="N458" t="s">
        <v>10</v>
      </c>
      <c r="O458" t="s">
        <v>10</v>
      </c>
      <c r="P458" t="s">
        <v>10</v>
      </c>
      <c r="S458" s="31" t="s">
        <v>1085</v>
      </c>
    </row>
    <row r="459" spans="1:19" x14ac:dyDescent="0.35">
      <c r="A459" s="34" t="s">
        <v>1084</v>
      </c>
      <c r="B459" s="2">
        <v>12</v>
      </c>
      <c r="C459" t="s">
        <v>1075</v>
      </c>
      <c r="D459" t="s">
        <v>39</v>
      </c>
      <c r="E459" t="s">
        <v>1083</v>
      </c>
      <c r="F459" t="s">
        <v>1082</v>
      </c>
      <c r="G459" s="32">
        <v>150000</v>
      </c>
      <c r="H459" s="33">
        <v>0.125</v>
      </c>
      <c r="I459" s="32">
        <f t="shared" si="8"/>
        <v>131250</v>
      </c>
      <c r="J459" s="3">
        <v>1.9630000000000001</v>
      </c>
      <c r="K459" s="2">
        <v>8</v>
      </c>
      <c r="L459" t="s">
        <v>9</v>
      </c>
      <c r="M459" t="s">
        <v>10</v>
      </c>
      <c r="N459" t="s">
        <v>10</v>
      </c>
      <c r="O459" t="s">
        <v>10</v>
      </c>
      <c r="P459" t="s">
        <v>10</v>
      </c>
      <c r="S459" s="31" t="s">
        <v>1081</v>
      </c>
    </row>
    <row r="460" spans="1:19" x14ac:dyDescent="0.35">
      <c r="A460" s="34" t="s">
        <v>1080</v>
      </c>
      <c r="B460" s="2">
        <v>12</v>
      </c>
      <c r="C460" t="s">
        <v>1075</v>
      </c>
      <c r="D460" t="s">
        <v>39</v>
      </c>
      <c r="E460" t="s">
        <v>1079</v>
      </c>
      <c r="F460" t="s">
        <v>1078</v>
      </c>
      <c r="G460" s="32">
        <v>50000</v>
      </c>
      <c r="H460" s="33">
        <v>0.125</v>
      </c>
      <c r="I460" s="32">
        <f t="shared" si="8"/>
        <v>43750</v>
      </c>
      <c r="J460" s="3">
        <v>0.95399999999999996</v>
      </c>
      <c r="K460" s="2">
        <v>7</v>
      </c>
      <c r="L460" t="s">
        <v>9</v>
      </c>
      <c r="M460" t="s">
        <v>10</v>
      </c>
      <c r="N460" t="s">
        <v>10</v>
      </c>
      <c r="O460" t="s">
        <v>10</v>
      </c>
      <c r="P460" t="s">
        <v>10</v>
      </c>
      <c r="S460" s="31" t="s">
        <v>1077</v>
      </c>
    </row>
    <row r="461" spans="1:19" x14ac:dyDescent="0.35">
      <c r="A461" s="34" t="s">
        <v>1076</v>
      </c>
      <c r="B461" s="2">
        <v>12</v>
      </c>
      <c r="C461" t="s">
        <v>1075</v>
      </c>
      <c r="D461" t="s">
        <v>39</v>
      </c>
      <c r="E461" t="s">
        <v>1074</v>
      </c>
      <c r="F461" t="s">
        <v>1073</v>
      </c>
      <c r="G461" s="32">
        <v>100000</v>
      </c>
      <c r="H461" s="33">
        <v>0.125</v>
      </c>
      <c r="I461" s="32">
        <f t="shared" si="8"/>
        <v>87500</v>
      </c>
      <c r="J461" s="3">
        <v>1.681</v>
      </c>
      <c r="K461" s="2">
        <v>6</v>
      </c>
      <c r="L461" t="s">
        <v>9</v>
      </c>
      <c r="M461" t="s">
        <v>10</v>
      </c>
      <c r="N461" t="s">
        <v>10</v>
      </c>
      <c r="O461" t="s">
        <v>10</v>
      </c>
      <c r="P461" t="s">
        <v>10</v>
      </c>
      <c r="S461" s="31" t="s">
        <v>1072</v>
      </c>
    </row>
    <row r="462" spans="1:19" ht="58" x14ac:dyDescent="0.35">
      <c r="A462" s="34" t="s">
        <v>1071</v>
      </c>
      <c r="B462" s="2">
        <v>9</v>
      </c>
      <c r="C462" t="s">
        <v>1070</v>
      </c>
      <c r="D462" t="s">
        <v>39</v>
      </c>
      <c r="E462" t="s">
        <v>1069</v>
      </c>
      <c r="F462" t="s">
        <v>1068</v>
      </c>
      <c r="G462" s="32">
        <v>116100</v>
      </c>
      <c r="H462" s="33">
        <v>0.15</v>
      </c>
      <c r="I462" s="32">
        <f t="shared" si="8"/>
        <v>98685</v>
      </c>
      <c r="J462" s="3">
        <v>1.6859999999999999</v>
      </c>
      <c r="K462" s="2">
        <v>10</v>
      </c>
      <c r="L462" t="s">
        <v>9</v>
      </c>
      <c r="M462" t="s">
        <v>10</v>
      </c>
      <c r="N462" t="s">
        <v>10</v>
      </c>
      <c r="O462" t="s">
        <v>10</v>
      </c>
      <c r="P462" t="s">
        <v>10</v>
      </c>
      <c r="R462" s="2" t="s">
        <v>145</v>
      </c>
      <c r="S462" s="31" t="s">
        <v>1067</v>
      </c>
    </row>
    <row r="463" spans="1:19" x14ac:dyDescent="0.35">
      <c r="A463" s="34" t="s">
        <v>1066</v>
      </c>
      <c r="B463" s="2">
        <v>1</v>
      </c>
      <c r="C463" t="s">
        <v>1045</v>
      </c>
      <c r="D463" t="s">
        <v>39</v>
      </c>
      <c r="E463" t="s">
        <v>1065</v>
      </c>
      <c r="F463" t="s">
        <v>1064</v>
      </c>
      <c r="G463" s="32">
        <v>72110</v>
      </c>
      <c r="H463" s="33">
        <v>0.17499999999999999</v>
      </c>
      <c r="I463" s="32">
        <f t="shared" si="8"/>
        <v>59490.75</v>
      </c>
      <c r="J463" s="3">
        <v>0.874</v>
      </c>
      <c r="K463" s="2">
        <v>7</v>
      </c>
      <c r="L463" t="s">
        <v>9</v>
      </c>
      <c r="M463" t="s">
        <v>10</v>
      </c>
      <c r="N463" t="s">
        <v>10</v>
      </c>
      <c r="O463" t="s">
        <v>10</v>
      </c>
      <c r="P463" t="s">
        <v>10</v>
      </c>
      <c r="S463" s="31" t="s">
        <v>1063</v>
      </c>
    </row>
    <row r="464" spans="1:19" x14ac:dyDescent="0.35">
      <c r="A464" s="34" t="s">
        <v>1062</v>
      </c>
      <c r="B464" s="2">
        <v>1</v>
      </c>
      <c r="C464" t="s">
        <v>1045</v>
      </c>
      <c r="D464" t="s">
        <v>39</v>
      </c>
      <c r="E464" t="s">
        <v>1061</v>
      </c>
      <c r="F464" t="s">
        <v>1060</v>
      </c>
      <c r="G464" s="32">
        <v>157304</v>
      </c>
      <c r="H464" s="33">
        <v>0.17499999999999999</v>
      </c>
      <c r="I464" s="32">
        <f t="shared" si="8"/>
        <v>129775.8</v>
      </c>
      <c r="J464" s="3">
        <v>0.97499999999999998</v>
      </c>
      <c r="K464" s="2">
        <v>6</v>
      </c>
      <c r="L464" t="s">
        <v>9</v>
      </c>
      <c r="M464" t="s">
        <v>10</v>
      </c>
      <c r="N464" t="s">
        <v>10</v>
      </c>
      <c r="O464" t="s">
        <v>10</v>
      </c>
      <c r="P464" t="s">
        <v>10</v>
      </c>
      <c r="S464" s="31" t="s">
        <v>1059</v>
      </c>
    </row>
    <row r="465" spans="1:19" x14ac:dyDescent="0.35">
      <c r="A465" s="34" t="s">
        <v>1058</v>
      </c>
      <c r="B465" s="2">
        <v>1</v>
      </c>
      <c r="C465" t="s">
        <v>1045</v>
      </c>
      <c r="D465" t="s">
        <v>39</v>
      </c>
      <c r="E465" t="s">
        <v>1057</v>
      </c>
      <c r="F465" t="s">
        <v>1056</v>
      </c>
      <c r="G465" s="32">
        <v>109408</v>
      </c>
      <c r="H465" s="33">
        <v>0.17499999999999999</v>
      </c>
      <c r="I465" s="32">
        <f t="shared" si="8"/>
        <v>90261.6</v>
      </c>
      <c r="J465" s="3">
        <v>0.33600000000000002</v>
      </c>
      <c r="K465" s="2">
        <v>6</v>
      </c>
      <c r="L465" t="s">
        <v>9</v>
      </c>
      <c r="M465" t="s">
        <v>10</v>
      </c>
      <c r="N465" t="s">
        <v>10</v>
      </c>
      <c r="O465" t="s">
        <v>10</v>
      </c>
      <c r="P465" t="s">
        <v>10</v>
      </c>
      <c r="S465" s="31" t="s">
        <v>1055</v>
      </c>
    </row>
    <row r="466" spans="1:19" x14ac:dyDescent="0.35">
      <c r="A466" s="34" t="s">
        <v>1054</v>
      </c>
      <c r="B466" s="2">
        <v>1</v>
      </c>
      <c r="C466" t="s">
        <v>1045</v>
      </c>
      <c r="D466" t="s">
        <v>39</v>
      </c>
      <c r="E466" t="s">
        <v>1053</v>
      </c>
      <c r="F466" t="s">
        <v>1052</v>
      </c>
      <c r="G466" s="32">
        <v>20176</v>
      </c>
      <c r="H466" s="33">
        <v>0.17499999999999999</v>
      </c>
      <c r="I466" s="32">
        <f t="shared" si="8"/>
        <v>16645.2</v>
      </c>
      <c r="J466" s="3">
        <v>0.08</v>
      </c>
      <c r="K466" s="2">
        <v>5</v>
      </c>
      <c r="L466" t="s">
        <v>9</v>
      </c>
      <c r="M466" t="s">
        <v>10</v>
      </c>
      <c r="N466" t="s">
        <v>10</v>
      </c>
      <c r="O466" t="s">
        <v>10</v>
      </c>
      <c r="P466" t="s">
        <v>10</v>
      </c>
      <c r="S466" s="31" t="s">
        <v>1051</v>
      </c>
    </row>
    <row r="467" spans="1:19" x14ac:dyDescent="0.35">
      <c r="A467" s="34" t="s">
        <v>1050</v>
      </c>
      <c r="B467" s="2">
        <v>1</v>
      </c>
      <c r="C467" t="s">
        <v>1045</v>
      </c>
      <c r="D467" t="s">
        <v>39</v>
      </c>
      <c r="E467" t="s">
        <v>1049</v>
      </c>
      <c r="F467" t="s">
        <v>1048</v>
      </c>
      <c r="G467" s="32">
        <v>47688</v>
      </c>
      <c r="H467" s="33">
        <v>0.17499999999999999</v>
      </c>
      <c r="I467" s="32">
        <f t="shared" si="8"/>
        <v>39342.6</v>
      </c>
      <c r="J467" s="3">
        <v>5.7000000000000002E-2</v>
      </c>
      <c r="K467" s="2">
        <v>3</v>
      </c>
      <c r="L467" t="s">
        <v>9</v>
      </c>
      <c r="M467" t="s">
        <v>10</v>
      </c>
      <c r="N467" t="s">
        <v>10</v>
      </c>
      <c r="O467" t="s">
        <v>10</v>
      </c>
      <c r="P467" t="s">
        <v>10</v>
      </c>
      <c r="S467" s="31" t="s">
        <v>1047</v>
      </c>
    </row>
    <row r="468" spans="1:19" x14ac:dyDescent="0.35">
      <c r="A468" s="34" t="s">
        <v>1046</v>
      </c>
      <c r="B468" s="2">
        <v>1</v>
      </c>
      <c r="C468" t="s">
        <v>1045</v>
      </c>
      <c r="D468" t="s">
        <v>39</v>
      </c>
      <c r="E468" t="s">
        <v>1044</v>
      </c>
      <c r="F468" t="s">
        <v>1043</v>
      </c>
      <c r="G468" s="32">
        <v>180216</v>
      </c>
      <c r="H468" s="33">
        <v>0.17499999999999999</v>
      </c>
      <c r="I468" s="32">
        <f t="shared" si="8"/>
        <v>148678.20000000001</v>
      </c>
      <c r="J468" s="3">
        <v>0.25900000000000001</v>
      </c>
      <c r="K468" s="2">
        <v>2</v>
      </c>
      <c r="L468" t="s">
        <v>9</v>
      </c>
      <c r="M468" t="s">
        <v>10</v>
      </c>
      <c r="N468" t="s">
        <v>10</v>
      </c>
      <c r="O468" t="s">
        <v>10</v>
      </c>
      <c r="P468" t="s">
        <v>10</v>
      </c>
      <c r="S468" s="31" t="s">
        <v>1042</v>
      </c>
    </row>
    <row r="469" spans="1:19" x14ac:dyDescent="0.35">
      <c r="A469" s="34" t="s">
        <v>1041</v>
      </c>
      <c r="B469" s="2">
        <v>8</v>
      </c>
      <c r="C469" t="s">
        <v>1024</v>
      </c>
      <c r="D469" t="s">
        <v>39</v>
      </c>
      <c r="E469" t="s">
        <v>1040</v>
      </c>
      <c r="F469" t="s">
        <v>1039</v>
      </c>
      <c r="G469" s="32">
        <v>72600</v>
      </c>
      <c r="H469" s="33">
        <v>0.125</v>
      </c>
      <c r="I469" s="32">
        <f t="shared" si="8"/>
        <v>63525</v>
      </c>
      <c r="J469" s="3">
        <v>0.70299999999999996</v>
      </c>
      <c r="K469" s="2">
        <v>8</v>
      </c>
      <c r="L469" t="s">
        <v>9</v>
      </c>
      <c r="M469" t="s">
        <v>10</v>
      </c>
      <c r="N469" t="s">
        <v>10</v>
      </c>
      <c r="O469" t="s">
        <v>10</v>
      </c>
      <c r="P469" t="s">
        <v>10</v>
      </c>
      <c r="S469" s="31" t="s">
        <v>1038</v>
      </c>
    </row>
    <row r="470" spans="1:19" x14ac:dyDescent="0.35">
      <c r="A470" s="34" t="s">
        <v>1037</v>
      </c>
      <c r="B470" s="2">
        <v>8</v>
      </c>
      <c r="C470" t="s">
        <v>1024</v>
      </c>
      <c r="D470" t="s">
        <v>39</v>
      </c>
      <c r="E470" t="s">
        <v>1036</v>
      </c>
      <c r="F470" t="s">
        <v>1035</v>
      </c>
      <c r="G470" s="32">
        <v>29900</v>
      </c>
      <c r="H470" s="33">
        <v>0.125</v>
      </c>
      <c r="I470" s="32">
        <f t="shared" si="8"/>
        <v>26162.5</v>
      </c>
      <c r="J470" s="3">
        <v>0.38700000000000001</v>
      </c>
      <c r="K470" s="2">
        <v>8</v>
      </c>
      <c r="L470" t="s">
        <v>9</v>
      </c>
      <c r="M470" t="s">
        <v>10</v>
      </c>
      <c r="N470" t="s">
        <v>10</v>
      </c>
      <c r="O470" t="s">
        <v>10</v>
      </c>
      <c r="P470" t="s">
        <v>10</v>
      </c>
      <c r="S470" s="31" t="s">
        <v>1034</v>
      </c>
    </row>
    <row r="471" spans="1:19" x14ac:dyDescent="0.35">
      <c r="A471" s="34" t="s">
        <v>1033</v>
      </c>
      <c r="B471" s="2">
        <v>8</v>
      </c>
      <c r="C471" t="s">
        <v>1024</v>
      </c>
      <c r="D471" t="s">
        <v>39</v>
      </c>
      <c r="E471" t="s">
        <v>1032</v>
      </c>
      <c r="F471" t="s">
        <v>1031</v>
      </c>
      <c r="G471" s="32">
        <v>24900</v>
      </c>
      <c r="H471" s="33">
        <v>0.125</v>
      </c>
      <c r="I471" s="32">
        <f t="shared" si="8"/>
        <v>21787.5</v>
      </c>
      <c r="J471" s="3">
        <v>0.23699999999999999</v>
      </c>
      <c r="K471" s="2">
        <v>8</v>
      </c>
      <c r="L471" t="s">
        <v>9</v>
      </c>
      <c r="M471" t="s">
        <v>10</v>
      </c>
      <c r="N471" t="s">
        <v>10</v>
      </c>
      <c r="O471" t="s">
        <v>10</v>
      </c>
      <c r="P471" t="s">
        <v>10</v>
      </c>
      <c r="S471" s="31" t="s">
        <v>1030</v>
      </c>
    </row>
    <row r="472" spans="1:19" x14ac:dyDescent="0.35">
      <c r="A472" s="34" t="s">
        <v>1029</v>
      </c>
      <c r="B472" s="2">
        <v>8</v>
      </c>
      <c r="C472" t="s">
        <v>1024</v>
      </c>
      <c r="D472" t="s">
        <v>39</v>
      </c>
      <c r="E472" t="s">
        <v>1028</v>
      </c>
      <c r="F472" t="s">
        <v>1027</v>
      </c>
      <c r="G472" s="32">
        <v>79100</v>
      </c>
      <c r="H472" s="33">
        <v>0.125</v>
      </c>
      <c r="I472" s="32">
        <f t="shared" si="8"/>
        <v>69212.5</v>
      </c>
      <c r="J472" s="3">
        <v>0.76600000000000001</v>
      </c>
      <c r="K472" s="2">
        <v>8</v>
      </c>
      <c r="L472" t="s">
        <v>9</v>
      </c>
      <c r="M472" t="s">
        <v>10</v>
      </c>
      <c r="N472" t="s">
        <v>10</v>
      </c>
      <c r="O472" t="s">
        <v>10</v>
      </c>
      <c r="P472" t="s">
        <v>10</v>
      </c>
      <c r="S472" s="31" t="s">
        <v>1026</v>
      </c>
    </row>
    <row r="473" spans="1:19" ht="29" x14ac:dyDescent="0.35">
      <c r="A473" s="34" t="s">
        <v>1025</v>
      </c>
      <c r="B473" s="2">
        <v>8</v>
      </c>
      <c r="C473" t="s">
        <v>1024</v>
      </c>
      <c r="D473" t="s">
        <v>39</v>
      </c>
      <c r="E473" t="s">
        <v>1023</v>
      </c>
      <c r="F473" t="s">
        <v>1022</v>
      </c>
      <c r="G473" s="32">
        <v>10400</v>
      </c>
      <c r="H473" s="33">
        <v>0.125</v>
      </c>
      <c r="I473" s="32">
        <f t="shared" si="8"/>
        <v>9100</v>
      </c>
      <c r="J473" s="3">
        <v>0.14699999999999999</v>
      </c>
      <c r="K473" s="2">
        <v>7</v>
      </c>
      <c r="L473" t="s">
        <v>9</v>
      </c>
      <c r="M473" t="s">
        <v>10</v>
      </c>
      <c r="N473" t="s">
        <v>10</v>
      </c>
      <c r="O473" t="s">
        <v>10</v>
      </c>
      <c r="P473" t="s">
        <v>10</v>
      </c>
      <c r="S473" s="31" t="s">
        <v>1021</v>
      </c>
    </row>
    <row r="474" spans="1:19" ht="29" x14ac:dyDescent="0.35">
      <c r="A474" s="34" t="s">
        <v>1020</v>
      </c>
      <c r="B474" s="2">
        <v>2</v>
      </c>
      <c r="C474" t="s">
        <v>1015</v>
      </c>
      <c r="D474" t="s">
        <v>39</v>
      </c>
      <c r="E474" t="s">
        <v>1019</v>
      </c>
      <c r="F474" t="s">
        <v>1018</v>
      </c>
      <c r="G474" s="32">
        <v>265732</v>
      </c>
      <c r="H474" s="33">
        <v>0.125</v>
      </c>
      <c r="I474" s="32">
        <f t="shared" si="8"/>
        <v>232515.5</v>
      </c>
      <c r="J474" s="3">
        <v>3.5419999999999998</v>
      </c>
      <c r="K474" s="2">
        <v>9</v>
      </c>
      <c r="L474" t="s">
        <v>9</v>
      </c>
      <c r="M474" t="s">
        <v>10</v>
      </c>
      <c r="N474" t="s">
        <v>10</v>
      </c>
      <c r="O474" t="s">
        <v>10</v>
      </c>
      <c r="P474" t="s">
        <v>10</v>
      </c>
      <c r="S474" s="31" t="s">
        <v>1017</v>
      </c>
    </row>
    <row r="475" spans="1:19" x14ac:dyDescent="0.35">
      <c r="A475" s="34" t="s">
        <v>1016</v>
      </c>
      <c r="B475" s="2">
        <v>2</v>
      </c>
      <c r="C475" t="s">
        <v>1015</v>
      </c>
      <c r="D475" t="s">
        <v>39</v>
      </c>
      <c r="E475" t="s">
        <v>1014</v>
      </c>
      <c r="F475" t="s">
        <v>1013</v>
      </c>
      <c r="G475" s="32">
        <v>205728</v>
      </c>
      <c r="H475" s="33">
        <v>0.125</v>
      </c>
      <c r="I475" s="32">
        <f t="shared" si="8"/>
        <v>180012</v>
      </c>
      <c r="J475" s="3">
        <v>2.423</v>
      </c>
      <c r="K475" s="2">
        <v>9</v>
      </c>
      <c r="L475" t="s">
        <v>9</v>
      </c>
      <c r="M475" t="s">
        <v>10</v>
      </c>
      <c r="N475" t="s">
        <v>10</v>
      </c>
      <c r="O475" t="s">
        <v>10</v>
      </c>
      <c r="P475" t="s">
        <v>10</v>
      </c>
      <c r="S475" s="35" t="s">
        <v>1012</v>
      </c>
    </row>
    <row r="476" spans="1:19" x14ac:dyDescent="0.35">
      <c r="A476" s="34" t="s">
        <v>1011</v>
      </c>
      <c r="B476" s="2">
        <v>4</v>
      </c>
      <c r="C476" t="s">
        <v>1002</v>
      </c>
      <c r="D476" t="s">
        <v>39</v>
      </c>
      <c r="E476" t="s">
        <v>1010</v>
      </c>
      <c r="F476" t="s">
        <v>1009</v>
      </c>
      <c r="G476" s="32">
        <v>121622</v>
      </c>
      <c r="H476" s="33">
        <v>0.17499999999999999</v>
      </c>
      <c r="I476" s="32">
        <f t="shared" si="8"/>
        <v>100338.15</v>
      </c>
      <c r="J476" s="3">
        <v>1.8540000000000001</v>
      </c>
      <c r="K476" s="2">
        <v>9</v>
      </c>
      <c r="L476" t="s">
        <v>9</v>
      </c>
      <c r="M476" t="s">
        <v>10</v>
      </c>
      <c r="N476" t="s">
        <v>10</v>
      </c>
      <c r="O476" t="s">
        <v>10</v>
      </c>
      <c r="P476" t="s">
        <v>10</v>
      </c>
      <c r="S476" s="31" t="s">
        <v>1008</v>
      </c>
    </row>
    <row r="477" spans="1:19" x14ac:dyDescent="0.35">
      <c r="A477" s="34" t="s">
        <v>1007</v>
      </c>
      <c r="B477" s="2">
        <v>4</v>
      </c>
      <c r="C477" t="s">
        <v>1002</v>
      </c>
      <c r="D477" t="s">
        <v>39</v>
      </c>
      <c r="E477" t="s">
        <v>1006</v>
      </c>
      <c r="F477" t="s">
        <v>1005</v>
      </c>
      <c r="G477" s="32">
        <v>198000</v>
      </c>
      <c r="H477" s="33">
        <v>0.17499999999999999</v>
      </c>
      <c r="I477" s="32">
        <f t="shared" si="8"/>
        <v>163350</v>
      </c>
      <c r="J477" s="3">
        <v>3.052</v>
      </c>
      <c r="K477" s="2">
        <v>8</v>
      </c>
      <c r="L477" t="s">
        <v>9</v>
      </c>
      <c r="M477" t="s">
        <v>9</v>
      </c>
      <c r="N477" t="s">
        <v>10</v>
      </c>
      <c r="O477" t="s">
        <v>10</v>
      </c>
      <c r="P477" t="s">
        <v>10</v>
      </c>
      <c r="S477" s="31" t="s">
        <v>1004</v>
      </c>
    </row>
    <row r="478" spans="1:19" x14ac:dyDescent="0.35">
      <c r="A478" s="34" t="s">
        <v>1003</v>
      </c>
      <c r="B478" s="2">
        <v>4</v>
      </c>
      <c r="C478" t="s">
        <v>1002</v>
      </c>
      <c r="D478" t="s">
        <v>39</v>
      </c>
      <c r="E478" t="s">
        <v>1001</v>
      </c>
      <c r="F478" t="s">
        <v>1000</v>
      </c>
      <c r="G478" s="32">
        <v>284361</v>
      </c>
      <c r="H478" s="33">
        <v>0.17499999999999999</v>
      </c>
      <c r="I478" s="32">
        <f t="shared" si="8"/>
        <v>234597.82500000001</v>
      </c>
      <c r="J478" s="3">
        <v>1.619</v>
      </c>
      <c r="K478" s="2">
        <v>6</v>
      </c>
      <c r="L478" t="s">
        <v>9</v>
      </c>
      <c r="M478" t="s">
        <v>10</v>
      </c>
      <c r="N478" t="s">
        <v>10</v>
      </c>
      <c r="O478" t="s">
        <v>10</v>
      </c>
      <c r="P478" t="s">
        <v>10</v>
      </c>
      <c r="S478" s="31" t="s">
        <v>999</v>
      </c>
    </row>
    <row r="479" spans="1:19" x14ac:dyDescent="0.35">
      <c r="A479" s="34" t="s">
        <v>998</v>
      </c>
      <c r="B479" s="2">
        <v>10</v>
      </c>
      <c r="C479" t="s">
        <v>957</v>
      </c>
      <c r="D479" t="s">
        <v>39</v>
      </c>
      <c r="E479" t="s">
        <v>997</v>
      </c>
      <c r="F479" t="s">
        <v>996</v>
      </c>
      <c r="G479" s="32">
        <v>58661</v>
      </c>
      <c r="H479" s="33">
        <v>0.125</v>
      </c>
      <c r="I479" s="32">
        <f t="shared" si="8"/>
        <v>51328.375</v>
      </c>
      <c r="J479" s="3">
        <v>0.5</v>
      </c>
      <c r="K479" s="2">
        <v>10</v>
      </c>
      <c r="L479" t="s">
        <v>9</v>
      </c>
      <c r="M479" t="s">
        <v>10</v>
      </c>
      <c r="N479" t="s">
        <v>10</v>
      </c>
      <c r="O479" t="s">
        <v>10</v>
      </c>
      <c r="P479" t="s">
        <v>10</v>
      </c>
      <c r="R479" s="2" t="s">
        <v>187</v>
      </c>
      <c r="S479" s="31" t="s">
        <v>995</v>
      </c>
    </row>
    <row r="480" spans="1:19" x14ac:dyDescent="0.35">
      <c r="A480" s="34" t="s">
        <v>994</v>
      </c>
      <c r="B480" s="2">
        <v>10</v>
      </c>
      <c r="C480" t="s">
        <v>957</v>
      </c>
      <c r="D480" t="s">
        <v>39</v>
      </c>
      <c r="E480" t="s">
        <v>993</v>
      </c>
      <c r="F480" t="s">
        <v>992</v>
      </c>
      <c r="G480" s="32">
        <v>16135</v>
      </c>
      <c r="H480" s="33">
        <v>0.125</v>
      </c>
      <c r="I480" s="32">
        <f t="shared" si="8"/>
        <v>14118.125</v>
      </c>
      <c r="J480" s="3">
        <v>0.14899999999999999</v>
      </c>
      <c r="K480" s="2">
        <v>10</v>
      </c>
      <c r="L480" t="s">
        <v>9</v>
      </c>
      <c r="M480" t="s">
        <v>10</v>
      </c>
      <c r="N480" t="s">
        <v>10</v>
      </c>
      <c r="O480" t="s">
        <v>10</v>
      </c>
      <c r="P480" t="s">
        <v>10</v>
      </c>
      <c r="R480" s="2" t="s">
        <v>158</v>
      </c>
      <c r="S480" s="31" t="s">
        <v>991</v>
      </c>
    </row>
    <row r="481" spans="1:19" x14ac:dyDescent="0.35">
      <c r="A481" s="34" t="s">
        <v>990</v>
      </c>
      <c r="B481" s="2">
        <v>10</v>
      </c>
      <c r="C481" t="s">
        <v>957</v>
      </c>
      <c r="D481" t="s">
        <v>39</v>
      </c>
      <c r="E481" t="s">
        <v>989</v>
      </c>
      <c r="F481" t="s">
        <v>988</v>
      </c>
      <c r="G481" s="32">
        <v>12928</v>
      </c>
      <c r="H481" s="33">
        <v>0.125</v>
      </c>
      <c r="I481" s="32">
        <f t="shared" si="8"/>
        <v>11312</v>
      </c>
      <c r="J481" s="3">
        <v>0.19600000000000001</v>
      </c>
      <c r="K481" s="2">
        <v>10</v>
      </c>
      <c r="L481" t="s">
        <v>9</v>
      </c>
      <c r="M481" t="s">
        <v>10</v>
      </c>
      <c r="N481" t="s">
        <v>10</v>
      </c>
      <c r="O481" t="s">
        <v>10</v>
      </c>
      <c r="P481" t="s">
        <v>10</v>
      </c>
      <c r="R481" s="2" t="s">
        <v>135</v>
      </c>
      <c r="S481" s="31" t="s">
        <v>987</v>
      </c>
    </row>
    <row r="482" spans="1:19" x14ac:dyDescent="0.35">
      <c r="A482" s="34" t="s">
        <v>986</v>
      </c>
      <c r="B482" s="2">
        <v>10</v>
      </c>
      <c r="C482" t="s">
        <v>957</v>
      </c>
      <c r="D482" t="s">
        <v>39</v>
      </c>
      <c r="E482" t="s">
        <v>985</v>
      </c>
      <c r="F482" t="s">
        <v>984</v>
      </c>
      <c r="G482" s="32">
        <v>221695</v>
      </c>
      <c r="H482" s="33">
        <v>0.125</v>
      </c>
      <c r="I482" s="32">
        <f t="shared" si="8"/>
        <v>193983.125</v>
      </c>
      <c r="J482" s="3">
        <v>2.0880000000000001</v>
      </c>
      <c r="K482" s="2">
        <v>9</v>
      </c>
      <c r="L482" t="s">
        <v>9</v>
      </c>
      <c r="M482" t="s">
        <v>10</v>
      </c>
      <c r="N482" t="s">
        <v>10</v>
      </c>
      <c r="O482" t="s">
        <v>10</v>
      </c>
      <c r="P482" t="s">
        <v>10</v>
      </c>
      <c r="S482" s="31" t="s">
        <v>983</v>
      </c>
    </row>
    <row r="483" spans="1:19" x14ac:dyDescent="0.35">
      <c r="A483" s="34" t="s">
        <v>982</v>
      </c>
      <c r="B483" s="2">
        <v>10</v>
      </c>
      <c r="C483" t="s">
        <v>957</v>
      </c>
      <c r="D483" t="s">
        <v>39</v>
      </c>
      <c r="E483" t="s">
        <v>981</v>
      </c>
      <c r="F483" t="s">
        <v>980</v>
      </c>
      <c r="G483" s="32">
        <v>91415</v>
      </c>
      <c r="H483" s="33">
        <v>0.125</v>
      </c>
      <c r="I483" s="32">
        <f t="shared" si="8"/>
        <v>79988.125</v>
      </c>
      <c r="J483" s="3">
        <v>1.2749999999999999</v>
      </c>
      <c r="K483" s="2">
        <v>9</v>
      </c>
      <c r="L483" t="s">
        <v>9</v>
      </c>
      <c r="M483" t="s">
        <v>10</v>
      </c>
      <c r="N483" t="s">
        <v>10</v>
      </c>
      <c r="O483" t="s">
        <v>10</v>
      </c>
      <c r="S483" s="31" t="s">
        <v>979</v>
      </c>
    </row>
    <row r="484" spans="1:19" x14ac:dyDescent="0.35">
      <c r="A484" s="34" t="s">
        <v>978</v>
      </c>
      <c r="B484" s="2">
        <v>10</v>
      </c>
      <c r="C484" t="s">
        <v>957</v>
      </c>
      <c r="D484" t="s">
        <v>39</v>
      </c>
      <c r="E484" t="s">
        <v>977</v>
      </c>
      <c r="F484" t="s">
        <v>976</v>
      </c>
      <c r="G484" s="32">
        <v>62418</v>
      </c>
      <c r="H484" s="33">
        <v>0.125</v>
      </c>
      <c r="I484" s="32">
        <f t="shared" si="8"/>
        <v>54615.75</v>
      </c>
      <c r="J484" s="3">
        <v>0.78900000000000003</v>
      </c>
      <c r="K484" s="2">
        <v>9</v>
      </c>
      <c r="L484" t="s">
        <v>9</v>
      </c>
      <c r="M484" t="s">
        <v>10</v>
      </c>
      <c r="N484" t="s">
        <v>10</v>
      </c>
      <c r="O484" t="s">
        <v>10</v>
      </c>
      <c r="P484" t="s">
        <v>10</v>
      </c>
      <c r="S484" s="31" t="s">
        <v>975</v>
      </c>
    </row>
    <row r="485" spans="1:19" x14ac:dyDescent="0.35">
      <c r="A485" s="34" t="s">
        <v>974</v>
      </c>
      <c r="B485" s="2">
        <v>10</v>
      </c>
      <c r="C485" t="s">
        <v>957</v>
      </c>
      <c r="D485" t="s">
        <v>39</v>
      </c>
      <c r="E485" t="s">
        <v>973</v>
      </c>
      <c r="F485" t="s">
        <v>972</v>
      </c>
      <c r="G485" s="32">
        <v>58782</v>
      </c>
      <c r="H485" s="33">
        <v>0.125</v>
      </c>
      <c r="I485" s="32">
        <f t="shared" si="8"/>
        <v>51434.25</v>
      </c>
      <c r="J485" s="3">
        <v>0.751</v>
      </c>
      <c r="K485" s="2">
        <v>9</v>
      </c>
      <c r="L485" t="s">
        <v>9</v>
      </c>
      <c r="M485" t="s">
        <v>10</v>
      </c>
      <c r="N485" t="s">
        <v>10</v>
      </c>
      <c r="O485" t="s">
        <v>10</v>
      </c>
      <c r="P485" t="s">
        <v>10</v>
      </c>
      <c r="S485" s="31" t="s">
        <v>971</v>
      </c>
    </row>
    <row r="486" spans="1:19" x14ac:dyDescent="0.35">
      <c r="A486" s="34" t="s">
        <v>970</v>
      </c>
      <c r="B486" s="2">
        <v>10</v>
      </c>
      <c r="C486" t="s">
        <v>957</v>
      </c>
      <c r="D486" t="s">
        <v>39</v>
      </c>
      <c r="E486" t="s">
        <v>969</v>
      </c>
      <c r="F486" t="s">
        <v>968</v>
      </c>
      <c r="G486" s="32">
        <v>10660</v>
      </c>
      <c r="H486" s="33">
        <v>0.125</v>
      </c>
      <c r="I486" s="32">
        <f t="shared" si="8"/>
        <v>9327.5</v>
      </c>
      <c r="J486" s="3">
        <v>0.18</v>
      </c>
      <c r="K486" s="2">
        <v>9</v>
      </c>
      <c r="L486" t="s">
        <v>9</v>
      </c>
      <c r="M486" t="s">
        <v>10</v>
      </c>
      <c r="N486" t="s">
        <v>10</v>
      </c>
      <c r="O486" t="s">
        <v>10</v>
      </c>
      <c r="P486" t="s">
        <v>10</v>
      </c>
      <c r="S486" s="31" t="s">
        <v>967</v>
      </c>
    </row>
    <row r="487" spans="1:19" x14ac:dyDescent="0.35">
      <c r="A487" s="34" t="s">
        <v>966</v>
      </c>
      <c r="B487" s="2">
        <v>10</v>
      </c>
      <c r="C487" t="s">
        <v>957</v>
      </c>
      <c r="D487" t="s">
        <v>39</v>
      </c>
      <c r="E487" t="s">
        <v>965</v>
      </c>
      <c r="F487" t="s">
        <v>964</v>
      </c>
      <c r="G487" s="32">
        <v>312750</v>
      </c>
      <c r="H487" s="33">
        <v>0.125</v>
      </c>
      <c r="I487" s="32">
        <f t="shared" si="8"/>
        <v>273656.25</v>
      </c>
      <c r="J487" s="3">
        <v>3.1589999999999998</v>
      </c>
      <c r="K487" s="2">
        <v>6</v>
      </c>
      <c r="L487" t="s">
        <v>9</v>
      </c>
      <c r="M487" t="s">
        <v>10</v>
      </c>
      <c r="N487" t="s">
        <v>10</v>
      </c>
      <c r="O487" t="s">
        <v>10</v>
      </c>
      <c r="P487" t="s">
        <v>10</v>
      </c>
      <c r="S487" s="31" t="s">
        <v>963</v>
      </c>
    </row>
    <row r="488" spans="1:19" x14ac:dyDescent="0.35">
      <c r="A488" s="34" t="s">
        <v>962</v>
      </c>
      <c r="B488" s="2">
        <v>10</v>
      </c>
      <c r="C488" t="s">
        <v>957</v>
      </c>
      <c r="D488" t="s">
        <v>39</v>
      </c>
      <c r="E488" t="s">
        <v>961</v>
      </c>
      <c r="F488" t="s">
        <v>960</v>
      </c>
      <c r="G488" s="32">
        <v>155125</v>
      </c>
      <c r="H488" s="33">
        <v>0.125</v>
      </c>
      <c r="I488" s="32">
        <f t="shared" si="8"/>
        <v>135734.375</v>
      </c>
      <c r="J488" s="3">
        <v>1.7</v>
      </c>
      <c r="K488" s="2">
        <v>5</v>
      </c>
      <c r="L488" t="s">
        <v>9</v>
      </c>
      <c r="M488" t="s">
        <v>10</v>
      </c>
      <c r="N488" t="s">
        <v>10</v>
      </c>
      <c r="O488" t="s">
        <v>10</v>
      </c>
      <c r="P488" t="s">
        <v>10</v>
      </c>
      <c r="S488" s="31" t="s">
        <v>959</v>
      </c>
    </row>
    <row r="489" spans="1:19" ht="29" x14ac:dyDescent="0.35">
      <c r="A489" s="34" t="s">
        <v>958</v>
      </c>
      <c r="B489" s="2">
        <v>10</v>
      </c>
      <c r="C489" t="s">
        <v>957</v>
      </c>
      <c r="D489" t="s">
        <v>39</v>
      </c>
      <c r="E489" t="s">
        <v>956</v>
      </c>
      <c r="F489" t="s">
        <v>955</v>
      </c>
      <c r="G489" s="32">
        <v>61913</v>
      </c>
      <c r="H489" s="33">
        <v>0.125</v>
      </c>
      <c r="I489" s="32">
        <f t="shared" si="8"/>
        <v>54173.875</v>
      </c>
      <c r="J489" s="3">
        <v>2.875</v>
      </c>
      <c r="K489" s="2">
        <v>4</v>
      </c>
      <c r="L489" t="s">
        <v>10</v>
      </c>
      <c r="M489" t="s">
        <v>9</v>
      </c>
      <c r="N489" t="s">
        <v>10</v>
      </c>
      <c r="O489" t="s">
        <v>10</v>
      </c>
      <c r="P489" t="s">
        <v>10</v>
      </c>
      <c r="S489" s="31" t="s">
        <v>954</v>
      </c>
    </row>
    <row r="490" spans="1:19" x14ac:dyDescent="0.35">
      <c r="A490" s="34" t="s">
        <v>953</v>
      </c>
      <c r="B490" s="2">
        <v>7</v>
      </c>
      <c r="C490" t="s">
        <v>936</v>
      </c>
      <c r="D490" t="s">
        <v>39</v>
      </c>
      <c r="E490" t="s">
        <v>952</v>
      </c>
      <c r="F490" t="s">
        <v>951</v>
      </c>
      <c r="G490" s="32">
        <v>124200</v>
      </c>
      <c r="H490" s="33">
        <v>0.17499999999999999</v>
      </c>
      <c r="I490" s="32">
        <f t="shared" si="8"/>
        <v>102465</v>
      </c>
      <c r="J490" s="3">
        <v>1.379</v>
      </c>
      <c r="K490" s="2">
        <v>10</v>
      </c>
      <c r="L490" t="s">
        <v>9</v>
      </c>
      <c r="M490" t="s">
        <v>10</v>
      </c>
      <c r="N490" t="s">
        <v>10</v>
      </c>
      <c r="O490" t="s">
        <v>10</v>
      </c>
      <c r="P490" t="s">
        <v>10</v>
      </c>
      <c r="R490" s="2" t="s">
        <v>163</v>
      </c>
      <c r="S490" s="31" t="s">
        <v>950</v>
      </c>
    </row>
    <row r="491" spans="1:19" x14ac:dyDescent="0.35">
      <c r="A491" s="34" t="s">
        <v>949</v>
      </c>
      <c r="B491" s="2">
        <v>7</v>
      </c>
      <c r="C491" t="s">
        <v>936</v>
      </c>
      <c r="D491" t="s">
        <v>39</v>
      </c>
      <c r="E491" t="s">
        <v>948</v>
      </c>
      <c r="F491" t="s">
        <v>947</v>
      </c>
      <c r="G491" s="32">
        <v>126000</v>
      </c>
      <c r="H491" s="33">
        <v>0.17499999999999999</v>
      </c>
      <c r="I491" s="32">
        <f t="shared" si="8"/>
        <v>103950</v>
      </c>
      <c r="J491" s="3">
        <v>1.3919999999999999</v>
      </c>
      <c r="K491" s="2">
        <v>10</v>
      </c>
      <c r="L491" t="s">
        <v>9</v>
      </c>
      <c r="M491" t="s">
        <v>10</v>
      </c>
      <c r="N491" t="s">
        <v>10</v>
      </c>
      <c r="O491" t="s">
        <v>10</v>
      </c>
      <c r="P491" t="s">
        <v>10</v>
      </c>
      <c r="R491" s="2" t="s">
        <v>187</v>
      </c>
      <c r="S491" s="31" t="s">
        <v>946</v>
      </c>
    </row>
    <row r="492" spans="1:19" x14ac:dyDescent="0.35">
      <c r="A492" s="34" t="s">
        <v>945</v>
      </c>
      <c r="B492" s="2">
        <v>7</v>
      </c>
      <c r="C492" t="s">
        <v>936</v>
      </c>
      <c r="D492" t="s">
        <v>39</v>
      </c>
      <c r="E492" t="s">
        <v>944</v>
      </c>
      <c r="F492" t="s">
        <v>943</v>
      </c>
      <c r="G492" s="32">
        <v>295200</v>
      </c>
      <c r="H492" s="33">
        <v>0.17499999999999999</v>
      </c>
      <c r="I492" s="32">
        <f t="shared" si="8"/>
        <v>243540</v>
      </c>
      <c r="J492" s="3">
        <v>3.2730000000000001</v>
      </c>
      <c r="K492" s="2">
        <v>9</v>
      </c>
      <c r="L492" t="s">
        <v>9</v>
      </c>
      <c r="M492" t="s">
        <v>10</v>
      </c>
      <c r="N492" t="s">
        <v>10</v>
      </c>
      <c r="O492" t="s">
        <v>10</v>
      </c>
      <c r="P492" t="s">
        <v>10</v>
      </c>
      <c r="S492" s="31" t="s">
        <v>942</v>
      </c>
    </row>
    <row r="493" spans="1:19" x14ac:dyDescent="0.35">
      <c r="A493" s="34" t="s">
        <v>941</v>
      </c>
      <c r="B493" s="2">
        <v>7</v>
      </c>
      <c r="C493" t="s">
        <v>936</v>
      </c>
      <c r="D493" t="s">
        <v>39</v>
      </c>
      <c r="E493" t="s">
        <v>940</v>
      </c>
      <c r="F493" t="s">
        <v>939</v>
      </c>
      <c r="G493" s="32">
        <v>191700</v>
      </c>
      <c r="H493" s="33">
        <v>0.17499999999999999</v>
      </c>
      <c r="I493" s="32">
        <f t="shared" si="8"/>
        <v>158152.5</v>
      </c>
      <c r="J493" s="3">
        <v>2.1280000000000001</v>
      </c>
      <c r="K493" s="2">
        <v>8</v>
      </c>
      <c r="L493" t="s">
        <v>9</v>
      </c>
      <c r="M493" t="s">
        <v>10</v>
      </c>
      <c r="N493" t="s">
        <v>10</v>
      </c>
      <c r="O493" t="s">
        <v>10</v>
      </c>
      <c r="P493" t="s">
        <v>10</v>
      </c>
      <c r="S493" s="31" t="s">
        <v>938</v>
      </c>
    </row>
    <row r="494" spans="1:19" x14ac:dyDescent="0.35">
      <c r="A494" s="34" t="s">
        <v>937</v>
      </c>
      <c r="B494" s="2">
        <v>7</v>
      </c>
      <c r="C494" t="s">
        <v>936</v>
      </c>
      <c r="D494" t="s">
        <v>39</v>
      </c>
      <c r="E494" t="s">
        <v>935</v>
      </c>
      <c r="F494" t="s">
        <v>934</v>
      </c>
      <c r="G494" s="32">
        <v>313200</v>
      </c>
      <c r="H494" s="33">
        <v>0.17499999999999999</v>
      </c>
      <c r="I494" s="32">
        <f t="shared" si="8"/>
        <v>258390</v>
      </c>
      <c r="J494" s="3">
        <v>3.48</v>
      </c>
      <c r="K494" s="2">
        <v>7</v>
      </c>
      <c r="L494" t="s">
        <v>9</v>
      </c>
      <c r="M494" t="s">
        <v>10</v>
      </c>
      <c r="N494" t="s">
        <v>10</v>
      </c>
      <c r="O494" t="s">
        <v>10</v>
      </c>
      <c r="P494" t="s">
        <v>10</v>
      </c>
      <c r="S494" s="31" t="s">
        <v>933</v>
      </c>
    </row>
    <row r="495" spans="1:19" x14ac:dyDescent="0.35">
      <c r="A495" s="34" t="s">
        <v>932</v>
      </c>
      <c r="B495" s="2">
        <v>3</v>
      </c>
      <c r="C495" t="s">
        <v>923</v>
      </c>
      <c r="D495" t="s">
        <v>39</v>
      </c>
      <c r="E495" t="s">
        <v>931</v>
      </c>
      <c r="F495" t="s">
        <v>930</v>
      </c>
      <c r="G495" s="32">
        <v>144000</v>
      </c>
      <c r="H495" s="33">
        <v>0.125</v>
      </c>
      <c r="I495" s="32">
        <f t="shared" si="8"/>
        <v>126000</v>
      </c>
      <c r="J495" s="3">
        <v>0.96099999999999997</v>
      </c>
      <c r="K495" s="2">
        <v>9</v>
      </c>
      <c r="L495" t="s">
        <v>9</v>
      </c>
      <c r="M495" t="s">
        <v>10</v>
      </c>
      <c r="N495" t="s">
        <v>10</v>
      </c>
      <c r="O495" t="s">
        <v>10</v>
      </c>
      <c r="P495" t="s">
        <v>10</v>
      </c>
      <c r="S495" s="31" t="s">
        <v>929</v>
      </c>
    </row>
    <row r="496" spans="1:19" x14ac:dyDescent="0.35">
      <c r="A496" s="34" t="s">
        <v>928</v>
      </c>
      <c r="B496" s="2">
        <v>3</v>
      </c>
      <c r="C496" t="s">
        <v>923</v>
      </c>
      <c r="D496" t="s">
        <v>39</v>
      </c>
      <c r="E496" t="s">
        <v>927</v>
      </c>
      <c r="F496" t="s">
        <v>926</v>
      </c>
      <c r="G496" s="32">
        <v>406500</v>
      </c>
      <c r="H496" s="33">
        <v>0.125</v>
      </c>
      <c r="I496" s="32">
        <f t="shared" si="8"/>
        <v>355687.5</v>
      </c>
      <c r="J496" s="3">
        <v>2.64</v>
      </c>
      <c r="K496" s="2">
        <v>8</v>
      </c>
      <c r="L496" t="s">
        <v>9</v>
      </c>
      <c r="M496" t="s">
        <v>10</v>
      </c>
      <c r="N496" t="s">
        <v>10</v>
      </c>
      <c r="O496" t="s">
        <v>10</v>
      </c>
      <c r="P496" t="s">
        <v>10</v>
      </c>
      <c r="S496" s="31" t="s">
        <v>925</v>
      </c>
    </row>
    <row r="497" spans="1:19" x14ac:dyDescent="0.35">
      <c r="A497" s="34" t="s">
        <v>924</v>
      </c>
      <c r="B497" s="2">
        <v>3</v>
      </c>
      <c r="C497" t="s">
        <v>923</v>
      </c>
      <c r="D497" t="s">
        <v>39</v>
      </c>
      <c r="E497" t="s">
        <v>922</v>
      </c>
      <c r="F497" t="s">
        <v>921</v>
      </c>
      <c r="G497" s="32">
        <v>235500</v>
      </c>
      <c r="H497" s="33">
        <v>0.125</v>
      </c>
      <c r="I497" s="32">
        <f t="shared" si="8"/>
        <v>206062.5</v>
      </c>
      <c r="J497" s="3">
        <v>1.5569999999999999</v>
      </c>
      <c r="K497" s="2">
        <v>8</v>
      </c>
      <c r="L497" t="s">
        <v>9</v>
      </c>
      <c r="M497" t="s">
        <v>10</v>
      </c>
      <c r="N497" t="s">
        <v>10</v>
      </c>
      <c r="O497" t="s">
        <v>10</v>
      </c>
      <c r="P497" t="s">
        <v>10</v>
      </c>
      <c r="S497" s="31" t="s">
        <v>920</v>
      </c>
    </row>
    <row r="498" spans="1:19" x14ac:dyDescent="0.35">
      <c r="A498" s="34" t="s">
        <v>919</v>
      </c>
      <c r="B498" s="2">
        <v>7</v>
      </c>
      <c r="C498" t="s">
        <v>918</v>
      </c>
      <c r="D498" t="s">
        <v>39</v>
      </c>
      <c r="E498" t="s">
        <v>917</v>
      </c>
      <c r="F498" t="s">
        <v>916</v>
      </c>
      <c r="G498" s="32">
        <v>67200</v>
      </c>
      <c r="H498" s="33">
        <v>0.2</v>
      </c>
      <c r="I498" s="32">
        <f t="shared" si="8"/>
        <v>53760</v>
      </c>
      <c r="J498" s="3">
        <v>0.253</v>
      </c>
      <c r="K498" s="2">
        <v>10</v>
      </c>
      <c r="L498" t="s">
        <v>9</v>
      </c>
      <c r="M498" t="s">
        <v>10</v>
      </c>
      <c r="N498" t="s">
        <v>10</v>
      </c>
      <c r="O498" t="s">
        <v>10</v>
      </c>
      <c r="P498" t="s">
        <v>10</v>
      </c>
      <c r="R498" s="2" t="s">
        <v>145</v>
      </c>
      <c r="S498" s="31" t="s">
        <v>915</v>
      </c>
    </row>
    <row r="499" spans="1:19" x14ac:dyDescent="0.35">
      <c r="A499" s="34" t="s">
        <v>914</v>
      </c>
      <c r="B499" s="2">
        <v>10</v>
      </c>
      <c r="C499" t="s">
        <v>893</v>
      </c>
      <c r="D499" t="s">
        <v>39</v>
      </c>
      <c r="E499" t="s">
        <v>913</v>
      </c>
      <c r="F499" t="s">
        <v>912</v>
      </c>
      <c r="G499" s="32">
        <v>65644.320000000007</v>
      </c>
      <c r="H499" s="33">
        <v>0.125</v>
      </c>
      <c r="I499" s="32">
        <f t="shared" si="8"/>
        <v>57438.780000000006</v>
      </c>
      <c r="J499" s="3">
        <v>0.60299999999999998</v>
      </c>
      <c r="K499" s="2">
        <v>10</v>
      </c>
      <c r="L499" t="s">
        <v>9</v>
      </c>
      <c r="M499" t="s">
        <v>10</v>
      </c>
      <c r="N499" t="s">
        <v>10</v>
      </c>
      <c r="O499" t="s">
        <v>10</v>
      </c>
      <c r="P499" t="s">
        <v>10</v>
      </c>
      <c r="R499" s="2" t="s">
        <v>145</v>
      </c>
      <c r="S499" s="31" t="s">
        <v>911</v>
      </c>
    </row>
    <row r="500" spans="1:19" x14ac:dyDescent="0.35">
      <c r="A500" s="34" t="s">
        <v>910</v>
      </c>
      <c r="B500" s="2">
        <v>10</v>
      </c>
      <c r="C500" t="s">
        <v>893</v>
      </c>
      <c r="D500" t="s">
        <v>39</v>
      </c>
      <c r="E500" t="s">
        <v>909</v>
      </c>
      <c r="F500" t="s">
        <v>908</v>
      </c>
      <c r="G500" s="32">
        <v>294756</v>
      </c>
      <c r="H500" s="33">
        <v>0.125</v>
      </c>
      <c r="I500" s="32">
        <f t="shared" si="8"/>
        <v>257911.5</v>
      </c>
      <c r="J500" s="3">
        <v>2.5230000000000001</v>
      </c>
      <c r="K500" s="2">
        <v>10</v>
      </c>
      <c r="L500" t="s">
        <v>9</v>
      </c>
      <c r="N500" t="s">
        <v>10</v>
      </c>
      <c r="O500" t="s">
        <v>10</v>
      </c>
      <c r="P500" t="s">
        <v>10</v>
      </c>
      <c r="R500" s="2" t="s">
        <v>408</v>
      </c>
      <c r="S500" s="31" t="s">
        <v>907</v>
      </c>
    </row>
    <row r="501" spans="1:19" x14ac:dyDescent="0.35">
      <c r="A501" s="34" t="s">
        <v>906</v>
      </c>
      <c r="B501" s="2">
        <v>10</v>
      </c>
      <c r="C501" t="s">
        <v>893</v>
      </c>
      <c r="D501" t="s">
        <v>39</v>
      </c>
      <c r="E501" t="s">
        <v>905</v>
      </c>
      <c r="F501" t="s">
        <v>904</v>
      </c>
      <c r="G501" s="32">
        <v>4459.62</v>
      </c>
      <c r="H501" s="33">
        <v>0.125</v>
      </c>
      <c r="I501" s="32">
        <f t="shared" si="8"/>
        <v>3902.1675</v>
      </c>
      <c r="J501" s="3">
        <v>0.44600000000000001</v>
      </c>
      <c r="K501" s="2">
        <v>10</v>
      </c>
      <c r="L501" t="s">
        <v>9</v>
      </c>
      <c r="M501" t="s">
        <v>10</v>
      </c>
      <c r="N501" t="s">
        <v>10</v>
      </c>
      <c r="O501" t="s">
        <v>10</v>
      </c>
      <c r="P501" t="s">
        <v>10</v>
      </c>
      <c r="R501" s="2" t="s">
        <v>163</v>
      </c>
      <c r="S501" s="31" t="s">
        <v>903</v>
      </c>
    </row>
    <row r="502" spans="1:19" x14ac:dyDescent="0.35">
      <c r="A502" s="34" t="s">
        <v>902</v>
      </c>
      <c r="B502" s="2">
        <v>10</v>
      </c>
      <c r="C502" t="s">
        <v>893</v>
      </c>
      <c r="D502" t="s">
        <v>39</v>
      </c>
      <c r="E502" t="s">
        <v>901</v>
      </c>
      <c r="F502" t="s">
        <v>900</v>
      </c>
      <c r="G502" s="32">
        <v>272226</v>
      </c>
      <c r="H502" s="33">
        <v>0.125</v>
      </c>
      <c r="I502" s="32">
        <f t="shared" si="8"/>
        <v>238197.75</v>
      </c>
      <c r="J502" s="3">
        <v>2.1539999999999999</v>
      </c>
      <c r="K502" s="2">
        <v>10</v>
      </c>
      <c r="L502" t="s">
        <v>9</v>
      </c>
      <c r="M502" t="s">
        <v>10</v>
      </c>
      <c r="N502" t="s">
        <v>10</v>
      </c>
      <c r="O502" t="s">
        <v>10</v>
      </c>
      <c r="P502" t="s">
        <v>10</v>
      </c>
      <c r="R502" s="2" t="s">
        <v>187</v>
      </c>
      <c r="S502" s="31" t="s">
        <v>899</v>
      </c>
    </row>
    <row r="503" spans="1:19" x14ac:dyDescent="0.35">
      <c r="A503" s="34" t="s">
        <v>898</v>
      </c>
      <c r="B503" s="2">
        <v>10</v>
      </c>
      <c r="C503" t="s">
        <v>893</v>
      </c>
      <c r="D503" t="s">
        <v>39</v>
      </c>
      <c r="E503" t="s">
        <v>897</v>
      </c>
      <c r="F503" t="s">
        <v>896</v>
      </c>
      <c r="G503" s="32">
        <v>304225.74</v>
      </c>
      <c r="H503" s="33">
        <v>0.125</v>
      </c>
      <c r="I503" s="32">
        <f t="shared" si="8"/>
        <v>266197.52249999996</v>
      </c>
      <c r="J503" s="3">
        <v>3.4359999999999999</v>
      </c>
      <c r="K503" s="2">
        <v>10</v>
      </c>
      <c r="L503" t="s">
        <v>9</v>
      </c>
      <c r="M503" t="s">
        <v>10</v>
      </c>
      <c r="N503" t="s">
        <v>10</v>
      </c>
      <c r="O503" t="s">
        <v>10</v>
      </c>
      <c r="P503" t="s">
        <v>10</v>
      </c>
      <c r="R503" s="2" t="s">
        <v>135</v>
      </c>
      <c r="S503" s="31" t="s">
        <v>895</v>
      </c>
    </row>
    <row r="504" spans="1:19" x14ac:dyDescent="0.35">
      <c r="A504" s="34" t="s">
        <v>894</v>
      </c>
      <c r="B504" s="2">
        <v>10</v>
      </c>
      <c r="C504" t="s">
        <v>893</v>
      </c>
      <c r="D504" t="s">
        <v>39</v>
      </c>
      <c r="E504" t="s">
        <v>892</v>
      </c>
      <c r="F504" t="s">
        <v>891</v>
      </c>
      <c r="G504" s="32">
        <v>226144.8</v>
      </c>
      <c r="H504" s="33">
        <v>0.125</v>
      </c>
      <c r="I504" s="32">
        <f t="shared" si="8"/>
        <v>197876.69999999998</v>
      </c>
      <c r="J504" s="3">
        <v>1.895</v>
      </c>
      <c r="K504" s="2">
        <v>9</v>
      </c>
      <c r="L504" t="s">
        <v>9</v>
      </c>
      <c r="M504" t="s">
        <v>10</v>
      </c>
      <c r="N504" t="s">
        <v>10</v>
      </c>
      <c r="O504" t="s">
        <v>10</v>
      </c>
      <c r="P504" t="s">
        <v>10</v>
      </c>
      <c r="S504" s="31" t="s">
        <v>890</v>
      </c>
    </row>
    <row r="505" spans="1:19" ht="29" x14ac:dyDescent="0.35">
      <c r="A505" s="34" t="s">
        <v>889</v>
      </c>
      <c r="B505" s="2">
        <v>2</v>
      </c>
      <c r="C505" t="s">
        <v>872</v>
      </c>
      <c r="D505" t="s">
        <v>39</v>
      </c>
      <c r="E505" t="s">
        <v>888</v>
      </c>
      <c r="F505" t="s">
        <v>887</v>
      </c>
      <c r="G505" s="32">
        <v>270985</v>
      </c>
      <c r="H505" s="33">
        <v>0.15</v>
      </c>
      <c r="I505" s="32">
        <f t="shared" si="8"/>
        <v>230337.25</v>
      </c>
      <c r="J505" s="3">
        <v>2.8839999999999999</v>
      </c>
      <c r="K505" s="2">
        <v>9</v>
      </c>
      <c r="L505" t="s">
        <v>9</v>
      </c>
      <c r="M505" t="s">
        <v>10</v>
      </c>
      <c r="N505" t="s">
        <v>10</v>
      </c>
      <c r="O505" t="s">
        <v>10</v>
      </c>
      <c r="P505" t="s">
        <v>10</v>
      </c>
      <c r="S505" s="31" t="s">
        <v>886</v>
      </c>
    </row>
    <row r="506" spans="1:19" x14ac:dyDescent="0.35">
      <c r="A506" s="34" t="s">
        <v>885</v>
      </c>
      <c r="B506" s="2">
        <v>2</v>
      </c>
      <c r="C506" t="s">
        <v>872</v>
      </c>
      <c r="D506" t="s">
        <v>39</v>
      </c>
      <c r="E506" t="s">
        <v>884</v>
      </c>
      <c r="F506" t="s">
        <v>883</v>
      </c>
      <c r="G506" s="32">
        <v>398520</v>
      </c>
      <c r="H506" s="33">
        <v>0.15</v>
      </c>
      <c r="I506" s="32">
        <f t="shared" si="8"/>
        <v>338742</v>
      </c>
      <c r="J506" s="3">
        <v>4.6239999999999997</v>
      </c>
      <c r="K506" s="2">
        <v>9</v>
      </c>
      <c r="L506" t="s">
        <v>9</v>
      </c>
      <c r="M506" t="s">
        <v>10</v>
      </c>
      <c r="N506" t="s">
        <v>10</v>
      </c>
      <c r="O506" t="s">
        <v>10</v>
      </c>
      <c r="P506" t="s">
        <v>10</v>
      </c>
      <c r="S506" s="31" t="s">
        <v>882</v>
      </c>
    </row>
    <row r="507" spans="1:19" x14ac:dyDescent="0.35">
      <c r="A507" s="34" t="s">
        <v>881</v>
      </c>
      <c r="B507" s="2">
        <v>2</v>
      </c>
      <c r="C507" t="s">
        <v>872</v>
      </c>
      <c r="D507" t="s">
        <v>39</v>
      </c>
      <c r="E507" t="s">
        <v>880</v>
      </c>
      <c r="F507" t="s">
        <v>879</v>
      </c>
      <c r="G507" s="32">
        <v>131220</v>
      </c>
      <c r="H507" s="33">
        <v>0.15</v>
      </c>
      <c r="I507" s="32">
        <f t="shared" si="8"/>
        <v>111537</v>
      </c>
      <c r="J507" s="3">
        <v>1.3720000000000001</v>
      </c>
      <c r="K507" s="2">
        <v>9</v>
      </c>
      <c r="L507" t="s">
        <v>9</v>
      </c>
      <c r="M507" t="s">
        <v>10</v>
      </c>
      <c r="N507" t="s">
        <v>10</v>
      </c>
      <c r="O507" t="s">
        <v>10</v>
      </c>
      <c r="P507" t="s">
        <v>10</v>
      </c>
      <c r="S507" s="31" t="s">
        <v>878</v>
      </c>
    </row>
    <row r="508" spans="1:19" x14ac:dyDescent="0.35">
      <c r="A508" s="34" t="s">
        <v>877</v>
      </c>
      <c r="B508" s="2">
        <v>2</v>
      </c>
      <c r="C508" t="s">
        <v>872</v>
      </c>
      <c r="D508" t="s">
        <v>39</v>
      </c>
      <c r="E508" t="s">
        <v>876</v>
      </c>
      <c r="F508" t="s">
        <v>875</v>
      </c>
      <c r="G508" s="32">
        <v>301320</v>
      </c>
      <c r="H508" s="33">
        <v>0.15</v>
      </c>
      <c r="I508" s="32">
        <f t="shared" si="8"/>
        <v>256122</v>
      </c>
      <c r="J508" s="3">
        <v>3.141</v>
      </c>
      <c r="K508" s="2">
        <v>8</v>
      </c>
      <c r="L508" t="s">
        <v>9</v>
      </c>
      <c r="M508" t="s">
        <v>10</v>
      </c>
      <c r="N508" t="s">
        <v>10</v>
      </c>
      <c r="O508" t="s">
        <v>10</v>
      </c>
      <c r="P508" t="s">
        <v>10</v>
      </c>
      <c r="S508" s="31" t="s">
        <v>874</v>
      </c>
    </row>
    <row r="509" spans="1:19" ht="29" x14ac:dyDescent="0.35">
      <c r="A509" s="34" t="s">
        <v>873</v>
      </c>
      <c r="B509" s="2">
        <v>2</v>
      </c>
      <c r="C509" t="s">
        <v>872</v>
      </c>
      <c r="D509" t="s">
        <v>39</v>
      </c>
      <c r="E509" t="s">
        <v>871</v>
      </c>
      <c r="F509" t="s">
        <v>870</v>
      </c>
      <c r="G509" s="32">
        <v>321840</v>
      </c>
      <c r="H509" s="33">
        <v>0.15</v>
      </c>
      <c r="I509" s="32">
        <f t="shared" si="8"/>
        <v>273564</v>
      </c>
      <c r="J509" s="3">
        <v>2.6280000000000001</v>
      </c>
      <c r="K509" s="2">
        <v>5</v>
      </c>
      <c r="L509" t="s">
        <v>9</v>
      </c>
      <c r="M509" t="s">
        <v>10</v>
      </c>
      <c r="N509" t="s">
        <v>10</v>
      </c>
      <c r="O509" t="s">
        <v>10</v>
      </c>
      <c r="P509" t="s">
        <v>10</v>
      </c>
      <c r="S509" s="31" t="s">
        <v>869</v>
      </c>
    </row>
    <row r="510" spans="1:19" x14ac:dyDescent="0.35">
      <c r="A510" s="34" t="s">
        <v>868</v>
      </c>
      <c r="B510" s="2">
        <v>4</v>
      </c>
      <c r="C510" t="s">
        <v>795</v>
      </c>
      <c r="D510" t="s">
        <v>39</v>
      </c>
      <c r="E510" t="s">
        <v>867</v>
      </c>
      <c r="F510" t="s">
        <v>866</v>
      </c>
      <c r="G510" s="32">
        <v>73875</v>
      </c>
      <c r="H510" s="33">
        <v>0.2</v>
      </c>
      <c r="I510" s="32">
        <f t="shared" si="8"/>
        <v>59100</v>
      </c>
      <c r="J510" s="3">
        <v>0.94</v>
      </c>
      <c r="K510" s="2">
        <v>8</v>
      </c>
      <c r="L510" t="s">
        <v>9</v>
      </c>
      <c r="M510" t="s">
        <v>10</v>
      </c>
      <c r="N510" t="s">
        <v>10</v>
      </c>
      <c r="O510" t="s">
        <v>10</v>
      </c>
      <c r="P510" t="s">
        <v>10</v>
      </c>
      <c r="S510" s="31" t="s">
        <v>865</v>
      </c>
    </row>
    <row r="511" spans="1:19" x14ac:dyDescent="0.35">
      <c r="A511" s="34" t="s">
        <v>864</v>
      </c>
      <c r="B511" s="2">
        <v>4</v>
      </c>
      <c r="C511" t="s">
        <v>795</v>
      </c>
      <c r="D511" t="s">
        <v>39</v>
      </c>
      <c r="E511" t="s">
        <v>863</v>
      </c>
      <c r="F511" t="s">
        <v>862</v>
      </c>
      <c r="G511" s="32">
        <v>69935</v>
      </c>
      <c r="H511" s="33">
        <v>0.2</v>
      </c>
      <c r="I511" s="32">
        <f t="shared" si="8"/>
        <v>55948</v>
      </c>
      <c r="J511" s="3">
        <v>0.56200000000000006</v>
      </c>
      <c r="K511" s="2">
        <v>7</v>
      </c>
      <c r="L511" t="s">
        <v>9</v>
      </c>
      <c r="M511" t="s">
        <v>10</v>
      </c>
      <c r="N511" t="s">
        <v>10</v>
      </c>
      <c r="O511" t="s">
        <v>10</v>
      </c>
      <c r="P511" t="s">
        <v>10</v>
      </c>
      <c r="S511" s="31" t="s">
        <v>861</v>
      </c>
    </row>
    <row r="512" spans="1:19" x14ac:dyDescent="0.35">
      <c r="A512" s="34" t="s">
        <v>860</v>
      </c>
      <c r="B512" s="2">
        <v>4</v>
      </c>
      <c r="C512" t="s">
        <v>795</v>
      </c>
      <c r="D512" t="s">
        <v>39</v>
      </c>
      <c r="E512" t="s">
        <v>859</v>
      </c>
      <c r="F512" t="s">
        <v>858</v>
      </c>
      <c r="G512" s="32">
        <v>43568</v>
      </c>
      <c r="H512" s="33">
        <v>0.2</v>
      </c>
      <c r="I512" s="32">
        <f t="shared" si="8"/>
        <v>34854.400000000001</v>
      </c>
      <c r="J512" s="3">
        <v>0.94699999999999995</v>
      </c>
      <c r="K512" s="2">
        <v>7</v>
      </c>
      <c r="L512" t="s">
        <v>9</v>
      </c>
      <c r="M512" t="s">
        <v>10</v>
      </c>
      <c r="N512" t="s">
        <v>10</v>
      </c>
      <c r="O512" t="s">
        <v>10</v>
      </c>
      <c r="P512" t="s">
        <v>10</v>
      </c>
      <c r="S512" s="31" t="s">
        <v>857</v>
      </c>
    </row>
    <row r="513" spans="1:19" x14ac:dyDescent="0.35">
      <c r="A513" s="34" t="s">
        <v>856</v>
      </c>
      <c r="B513" s="2">
        <v>4</v>
      </c>
      <c r="C513" t="s">
        <v>795</v>
      </c>
      <c r="D513" t="s">
        <v>39</v>
      </c>
      <c r="E513" t="s">
        <v>855</v>
      </c>
      <c r="F513" t="s">
        <v>854</v>
      </c>
      <c r="G513" s="32">
        <v>73875</v>
      </c>
      <c r="H513" s="33">
        <v>0.2</v>
      </c>
      <c r="I513" s="32">
        <f t="shared" si="8"/>
        <v>59100</v>
      </c>
      <c r="J513" s="3">
        <v>1.335</v>
      </c>
      <c r="K513" s="2">
        <v>6</v>
      </c>
      <c r="L513" t="s">
        <v>9</v>
      </c>
      <c r="M513" t="s">
        <v>10</v>
      </c>
      <c r="N513" t="s">
        <v>10</v>
      </c>
      <c r="O513" t="s">
        <v>10</v>
      </c>
      <c r="P513" t="s">
        <v>10</v>
      </c>
      <c r="S513" s="31" t="s">
        <v>853</v>
      </c>
    </row>
    <row r="514" spans="1:19" x14ac:dyDescent="0.35">
      <c r="A514" s="34" t="s">
        <v>852</v>
      </c>
      <c r="B514" s="2">
        <v>4</v>
      </c>
      <c r="C514" t="s">
        <v>795</v>
      </c>
      <c r="D514" t="s">
        <v>39</v>
      </c>
      <c r="E514" t="s">
        <v>851</v>
      </c>
      <c r="F514" t="s">
        <v>850</v>
      </c>
      <c r="G514" s="32">
        <v>55000</v>
      </c>
      <c r="H514" s="33">
        <v>0.2</v>
      </c>
      <c r="I514" s="32">
        <f t="shared" si="8"/>
        <v>44000</v>
      </c>
      <c r="J514" s="3">
        <v>0.623</v>
      </c>
      <c r="K514" s="2">
        <v>6</v>
      </c>
      <c r="L514" t="s">
        <v>9</v>
      </c>
      <c r="M514" t="s">
        <v>10</v>
      </c>
      <c r="N514" t="s">
        <v>10</v>
      </c>
      <c r="O514" t="s">
        <v>10</v>
      </c>
      <c r="P514" t="s">
        <v>10</v>
      </c>
      <c r="S514" s="31" t="s">
        <v>849</v>
      </c>
    </row>
    <row r="515" spans="1:19" x14ac:dyDescent="0.35">
      <c r="A515" s="34" t="s">
        <v>848</v>
      </c>
      <c r="B515" s="2">
        <v>4</v>
      </c>
      <c r="C515" t="s">
        <v>795</v>
      </c>
      <c r="D515" t="s">
        <v>39</v>
      </c>
      <c r="E515" t="s">
        <v>847</v>
      </c>
      <c r="F515" t="s">
        <v>846</v>
      </c>
      <c r="G515" s="32">
        <v>36250</v>
      </c>
      <c r="H515" s="33">
        <v>0.2</v>
      </c>
      <c r="I515" s="32">
        <f t="shared" si="8"/>
        <v>29000</v>
      </c>
      <c r="J515" s="3">
        <v>0.504</v>
      </c>
      <c r="K515" s="2">
        <v>6</v>
      </c>
      <c r="L515" t="s">
        <v>9</v>
      </c>
      <c r="M515" t="s">
        <v>10</v>
      </c>
      <c r="N515" t="s">
        <v>10</v>
      </c>
      <c r="O515" t="s">
        <v>10</v>
      </c>
      <c r="P515" t="s">
        <v>10</v>
      </c>
      <c r="S515" s="31" t="s">
        <v>845</v>
      </c>
    </row>
    <row r="516" spans="1:19" x14ac:dyDescent="0.35">
      <c r="A516" s="34" t="s">
        <v>844</v>
      </c>
      <c r="B516" s="2">
        <v>4</v>
      </c>
      <c r="C516" t="s">
        <v>795</v>
      </c>
      <c r="D516" t="s">
        <v>39</v>
      </c>
      <c r="E516" t="s">
        <v>843</v>
      </c>
      <c r="F516" t="s">
        <v>842</v>
      </c>
      <c r="G516" s="32">
        <v>35500</v>
      </c>
      <c r="H516" s="33">
        <v>0.2</v>
      </c>
      <c r="I516" s="32">
        <f t="shared" si="8"/>
        <v>28400</v>
      </c>
      <c r="J516" s="3">
        <v>0.40200000000000002</v>
      </c>
      <c r="K516" s="2">
        <v>6</v>
      </c>
      <c r="L516" t="s">
        <v>9</v>
      </c>
      <c r="M516" t="s">
        <v>10</v>
      </c>
      <c r="N516" t="s">
        <v>10</v>
      </c>
      <c r="O516" t="s">
        <v>10</v>
      </c>
      <c r="S516" s="31" t="s">
        <v>841</v>
      </c>
    </row>
    <row r="517" spans="1:19" x14ac:dyDescent="0.35">
      <c r="A517" s="34" t="s">
        <v>840</v>
      </c>
      <c r="B517" s="2">
        <v>4</v>
      </c>
      <c r="C517" t="s">
        <v>795</v>
      </c>
      <c r="D517" t="s">
        <v>39</v>
      </c>
      <c r="E517" t="s">
        <v>799</v>
      </c>
      <c r="F517" t="s">
        <v>798</v>
      </c>
      <c r="G517" s="32">
        <v>77815</v>
      </c>
      <c r="H517" s="33">
        <v>0.2</v>
      </c>
      <c r="I517" s="32">
        <f t="shared" si="8"/>
        <v>62252</v>
      </c>
      <c r="J517" s="3">
        <v>1.2569999999999999</v>
      </c>
      <c r="K517" s="2">
        <v>6</v>
      </c>
      <c r="L517" t="s">
        <v>9</v>
      </c>
      <c r="M517" t="s">
        <v>10</v>
      </c>
      <c r="N517" t="s">
        <v>10</v>
      </c>
      <c r="O517" t="s">
        <v>10</v>
      </c>
      <c r="P517" t="s">
        <v>10</v>
      </c>
      <c r="S517" s="31" t="s">
        <v>839</v>
      </c>
    </row>
    <row r="518" spans="1:19" x14ac:dyDescent="0.35">
      <c r="A518" s="34" t="s">
        <v>838</v>
      </c>
      <c r="B518" s="2">
        <v>4</v>
      </c>
      <c r="C518" t="s">
        <v>795</v>
      </c>
      <c r="D518" t="s">
        <v>39</v>
      </c>
      <c r="E518" t="s">
        <v>837</v>
      </c>
      <c r="F518" t="s">
        <v>836</v>
      </c>
      <c r="G518" s="32">
        <v>71054</v>
      </c>
      <c r="H518" s="33">
        <v>0.2</v>
      </c>
      <c r="I518" s="32">
        <f t="shared" si="8"/>
        <v>56843.199999999997</v>
      </c>
      <c r="J518" s="3">
        <v>1.1599999999999999</v>
      </c>
      <c r="K518" s="2">
        <v>6</v>
      </c>
      <c r="L518" t="s">
        <v>9</v>
      </c>
      <c r="M518" t="s">
        <v>10</v>
      </c>
      <c r="N518" t="s">
        <v>10</v>
      </c>
      <c r="O518" t="s">
        <v>10</v>
      </c>
      <c r="P518" t="s">
        <v>10</v>
      </c>
      <c r="S518" s="31" t="s">
        <v>835</v>
      </c>
    </row>
    <row r="519" spans="1:19" x14ac:dyDescent="0.35">
      <c r="A519" s="34" t="s">
        <v>834</v>
      </c>
      <c r="B519" s="2">
        <v>4</v>
      </c>
      <c r="C519" t="s">
        <v>795</v>
      </c>
      <c r="D519" t="s">
        <v>39</v>
      </c>
      <c r="E519" t="s">
        <v>833</v>
      </c>
      <c r="F519" t="s">
        <v>832</v>
      </c>
      <c r="G519" s="32">
        <v>81500</v>
      </c>
      <c r="H519" s="33">
        <v>0.2</v>
      </c>
      <c r="I519" s="32">
        <f t="shared" si="8"/>
        <v>65200</v>
      </c>
      <c r="J519" s="3">
        <v>1.492</v>
      </c>
      <c r="K519" s="2">
        <v>5</v>
      </c>
      <c r="L519" t="s">
        <v>9</v>
      </c>
      <c r="M519" t="s">
        <v>10</v>
      </c>
      <c r="N519" t="s">
        <v>10</v>
      </c>
      <c r="O519" t="s">
        <v>10</v>
      </c>
      <c r="P519" t="s">
        <v>10</v>
      </c>
      <c r="S519" s="31" t="s">
        <v>831</v>
      </c>
    </row>
    <row r="520" spans="1:19" x14ac:dyDescent="0.35">
      <c r="A520" s="34" t="s">
        <v>830</v>
      </c>
      <c r="B520" s="2">
        <v>4</v>
      </c>
      <c r="C520" t="s">
        <v>795</v>
      </c>
      <c r="D520" t="s">
        <v>39</v>
      </c>
      <c r="E520" t="s">
        <v>829</v>
      </c>
      <c r="F520" t="s">
        <v>828</v>
      </c>
      <c r="G520" s="32">
        <v>30150</v>
      </c>
      <c r="H520" s="33">
        <v>0.2</v>
      </c>
      <c r="I520" s="32">
        <f t="shared" si="8"/>
        <v>24120</v>
      </c>
      <c r="J520" s="3">
        <v>0.29799999999999999</v>
      </c>
      <c r="K520" s="2">
        <v>5</v>
      </c>
      <c r="L520" t="s">
        <v>9</v>
      </c>
      <c r="M520" t="s">
        <v>10</v>
      </c>
      <c r="N520" t="s">
        <v>10</v>
      </c>
      <c r="O520" t="s">
        <v>10</v>
      </c>
      <c r="P520" t="s">
        <v>10</v>
      </c>
      <c r="S520" s="31" t="s">
        <v>827</v>
      </c>
    </row>
    <row r="521" spans="1:19" x14ac:dyDescent="0.35">
      <c r="A521" s="34" t="s">
        <v>826</v>
      </c>
      <c r="B521" s="2">
        <v>4</v>
      </c>
      <c r="C521" t="s">
        <v>795</v>
      </c>
      <c r="D521" t="s">
        <v>39</v>
      </c>
      <c r="E521" t="s">
        <v>825</v>
      </c>
      <c r="F521" t="s">
        <v>824</v>
      </c>
      <c r="G521" s="32">
        <v>108000</v>
      </c>
      <c r="H521" s="33">
        <v>0.2</v>
      </c>
      <c r="I521" s="32">
        <f t="shared" si="8"/>
        <v>86400</v>
      </c>
      <c r="J521" s="3">
        <v>1.552</v>
      </c>
      <c r="K521" s="2">
        <v>5</v>
      </c>
      <c r="L521" t="s">
        <v>9</v>
      </c>
      <c r="M521" t="s">
        <v>10</v>
      </c>
      <c r="N521" t="s">
        <v>10</v>
      </c>
      <c r="O521" t="s">
        <v>10</v>
      </c>
      <c r="P521" t="s">
        <v>10</v>
      </c>
      <c r="S521" s="31" t="s">
        <v>823</v>
      </c>
    </row>
    <row r="522" spans="1:19" x14ac:dyDescent="0.35">
      <c r="A522" s="34" t="s">
        <v>822</v>
      </c>
      <c r="B522" s="2">
        <v>4</v>
      </c>
      <c r="C522" t="s">
        <v>795</v>
      </c>
      <c r="D522" t="s">
        <v>39</v>
      </c>
      <c r="E522" t="s">
        <v>821</v>
      </c>
      <c r="F522" t="s">
        <v>820</v>
      </c>
      <c r="G522" s="32">
        <v>22000</v>
      </c>
      <c r="H522" s="33">
        <v>0.2</v>
      </c>
      <c r="I522" s="32">
        <f t="shared" ref="I522:I585" si="9">SUM(G522-G522*H522)</f>
        <v>17600</v>
      </c>
      <c r="J522" s="3">
        <v>0.376</v>
      </c>
      <c r="K522" s="2">
        <v>5</v>
      </c>
      <c r="L522" t="s">
        <v>9</v>
      </c>
      <c r="M522" t="s">
        <v>10</v>
      </c>
      <c r="N522" t="s">
        <v>10</v>
      </c>
      <c r="O522" t="s">
        <v>10</v>
      </c>
      <c r="P522" t="s">
        <v>10</v>
      </c>
      <c r="S522" s="31" t="s">
        <v>819</v>
      </c>
    </row>
    <row r="523" spans="1:19" x14ac:dyDescent="0.35">
      <c r="A523" s="34" t="s">
        <v>818</v>
      </c>
      <c r="B523" s="2">
        <v>4</v>
      </c>
      <c r="C523" t="s">
        <v>795</v>
      </c>
      <c r="D523" t="s">
        <v>39</v>
      </c>
      <c r="E523" t="s">
        <v>799</v>
      </c>
      <c r="F523" t="s">
        <v>798</v>
      </c>
      <c r="G523" s="32">
        <v>25000</v>
      </c>
      <c r="H523" s="33">
        <v>0.2</v>
      </c>
      <c r="I523" s="32">
        <f t="shared" si="9"/>
        <v>20000</v>
      </c>
      <c r="J523" s="3">
        <v>0.40400000000000003</v>
      </c>
      <c r="K523" s="2">
        <v>5</v>
      </c>
      <c r="L523" t="s">
        <v>9</v>
      </c>
      <c r="M523" t="s">
        <v>10</v>
      </c>
      <c r="N523" t="s">
        <v>10</v>
      </c>
      <c r="O523" t="s">
        <v>10</v>
      </c>
      <c r="P523" t="s">
        <v>10</v>
      </c>
      <c r="S523" s="31" t="s">
        <v>817</v>
      </c>
    </row>
    <row r="524" spans="1:19" x14ac:dyDescent="0.35">
      <c r="A524" s="34" t="s">
        <v>816</v>
      </c>
      <c r="B524" s="2">
        <v>4</v>
      </c>
      <c r="C524" t="s">
        <v>795</v>
      </c>
      <c r="D524" t="s">
        <v>39</v>
      </c>
      <c r="E524" t="s">
        <v>815</v>
      </c>
      <c r="F524" t="s">
        <v>814</v>
      </c>
      <c r="G524" s="32">
        <v>30000</v>
      </c>
      <c r="H524" s="33">
        <v>0.2</v>
      </c>
      <c r="I524" s="32">
        <f t="shared" si="9"/>
        <v>24000</v>
      </c>
      <c r="J524" s="3">
        <v>0.39100000000000001</v>
      </c>
      <c r="K524" s="2">
        <v>5</v>
      </c>
      <c r="L524" t="s">
        <v>9</v>
      </c>
      <c r="M524" t="s">
        <v>10</v>
      </c>
      <c r="N524" t="s">
        <v>10</v>
      </c>
      <c r="O524" t="s">
        <v>10</v>
      </c>
      <c r="P524" t="s">
        <v>10</v>
      </c>
      <c r="S524" s="31" t="s">
        <v>813</v>
      </c>
    </row>
    <row r="525" spans="1:19" x14ac:dyDescent="0.35">
      <c r="A525" s="34" t="s">
        <v>812</v>
      </c>
      <c r="B525" s="2">
        <v>4</v>
      </c>
      <c r="C525" t="s">
        <v>795</v>
      </c>
      <c r="D525" t="s">
        <v>39</v>
      </c>
      <c r="E525" t="s">
        <v>811</v>
      </c>
      <c r="F525" t="s">
        <v>810</v>
      </c>
      <c r="G525" s="32">
        <v>28250</v>
      </c>
      <c r="H525" s="33">
        <v>0.2</v>
      </c>
      <c r="I525" s="32">
        <f t="shared" si="9"/>
        <v>22600</v>
      </c>
      <c r="J525" s="3">
        <v>0.34</v>
      </c>
      <c r="K525" s="2">
        <v>5</v>
      </c>
      <c r="L525" t="s">
        <v>9</v>
      </c>
      <c r="M525" t="s">
        <v>10</v>
      </c>
      <c r="N525" t="s">
        <v>10</v>
      </c>
      <c r="O525" t="s">
        <v>10</v>
      </c>
      <c r="P525" t="s">
        <v>10</v>
      </c>
      <c r="S525" s="31" t="s">
        <v>809</v>
      </c>
    </row>
    <row r="526" spans="1:19" x14ac:dyDescent="0.35">
      <c r="A526" s="34" t="s">
        <v>808</v>
      </c>
      <c r="B526" s="2">
        <v>4</v>
      </c>
      <c r="C526" t="s">
        <v>795</v>
      </c>
      <c r="D526" t="s">
        <v>39</v>
      </c>
      <c r="E526" t="s">
        <v>807</v>
      </c>
      <c r="F526" t="s">
        <v>806</v>
      </c>
      <c r="G526" s="32">
        <v>23250</v>
      </c>
      <c r="H526" s="33">
        <v>0.2</v>
      </c>
      <c r="I526" s="32">
        <f t="shared" si="9"/>
        <v>18600</v>
      </c>
      <c r="J526" s="3">
        <v>0.311</v>
      </c>
      <c r="K526" s="2">
        <v>5</v>
      </c>
      <c r="L526" t="s">
        <v>9</v>
      </c>
      <c r="M526" t="s">
        <v>10</v>
      </c>
      <c r="N526" t="s">
        <v>10</v>
      </c>
      <c r="O526" t="s">
        <v>10</v>
      </c>
      <c r="S526" s="31" t="s">
        <v>805</v>
      </c>
    </row>
    <row r="527" spans="1:19" x14ac:dyDescent="0.35">
      <c r="A527" s="34" t="s">
        <v>804</v>
      </c>
      <c r="B527" s="2">
        <v>4</v>
      </c>
      <c r="C527" t="s">
        <v>795</v>
      </c>
      <c r="D527" t="s">
        <v>39</v>
      </c>
      <c r="E527" t="s">
        <v>803</v>
      </c>
      <c r="F527" t="s">
        <v>802</v>
      </c>
      <c r="G527" s="32">
        <v>42266</v>
      </c>
      <c r="H527" s="33">
        <v>0.2</v>
      </c>
      <c r="I527" s="32">
        <f t="shared" si="9"/>
        <v>33812.800000000003</v>
      </c>
      <c r="J527" s="3">
        <v>0.53900000000000003</v>
      </c>
      <c r="K527" s="2">
        <v>5</v>
      </c>
      <c r="L527" t="s">
        <v>9</v>
      </c>
      <c r="M527" t="s">
        <v>10</v>
      </c>
      <c r="N527" t="s">
        <v>10</v>
      </c>
      <c r="O527" t="s">
        <v>10</v>
      </c>
      <c r="P527" t="s">
        <v>10</v>
      </c>
      <c r="S527" s="31" t="s">
        <v>801</v>
      </c>
    </row>
    <row r="528" spans="1:19" x14ac:dyDescent="0.35">
      <c r="A528" s="34" t="s">
        <v>800</v>
      </c>
      <c r="B528" s="2">
        <v>4</v>
      </c>
      <c r="C528" t="s">
        <v>795</v>
      </c>
      <c r="D528" t="s">
        <v>39</v>
      </c>
      <c r="E528" t="s">
        <v>799</v>
      </c>
      <c r="F528" t="s">
        <v>798</v>
      </c>
      <c r="G528" s="32">
        <v>27088</v>
      </c>
      <c r="H528" s="33">
        <v>0.2</v>
      </c>
      <c r="I528" s="32">
        <f t="shared" si="9"/>
        <v>21670.400000000001</v>
      </c>
      <c r="J528" s="3">
        <v>0.4</v>
      </c>
      <c r="K528" s="2">
        <v>4</v>
      </c>
      <c r="L528" t="s">
        <v>9</v>
      </c>
      <c r="M528" t="s">
        <v>10</v>
      </c>
      <c r="N528" t="s">
        <v>10</v>
      </c>
      <c r="O528" t="s">
        <v>10</v>
      </c>
      <c r="P528" t="s">
        <v>10</v>
      </c>
      <c r="S528" s="31" t="s">
        <v>797</v>
      </c>
    </row>
    <row r="529" spans="1:19" x14ac:dyDescent="0.35">
      <c r="A529" s="34" t="s">
        <v>796</v>
      </c>
      <c r="B529" s="2">
        <v>4</v>
      </c>
      <c r="C529" t="s">
        <v>795</v>
      </c>
      <c r="D529" t="s">
        <v>39</v>
      </c>
      <c r="E529" t="s">
        <v>794</v>
      </c>
      <c r="F529" t="s">
        <v>793</v>
      </c>
      <c r="G529" s="32">
        <v>22500</v>
      </c>
      <c r="H529" s="33">
        <v>0.2</v>
      </c>
      <c r="I529" s="32">
        <f t="shared" si="9"/>
        <v>18000</v>
      </c>
      <c r="J529" s="3">
        <v>0.23300000000000001</v>
      </c>
      <c r="K529" s="2">
        <v>4</v>
      </c>
      <c r="L529" t="s">
        <v>9</v>
      </c>
      <c r="M529" t="s">
        <v>10</v>
      </c>
      <c r="N529" t="s">
        <v>10</v>
      </c>
      <c r="O529" t="s">
        <v>10</v>
      </c>
      <c r="S529" s="31" t="s">
        <v>792</v>
      </c>
    </row>
    <row r="530" spans="1:19" x14ac:dyDescent="0.35">
      <c r="A530" s="34" t="s">
        <v>791</v>
      </c>
      <c r="B530" s="2">
        <v>9</v>
      </c>
      <c r="C530" t="s">
        <v>774</v>
      </c>
      <c r="D530" t="s">
        <v>39</v>
      </c>
      <c r="E530" t="s">
        <v>790</v>
      </c>
      <c r="F530" t="s">
        <v>789</v>
      </c>
      <c r="G530" s="32">
        <v>151000</v>
      </c>
      <c r="H530" s="33">
        <v>0.15</v>
      </c>
      <c r="I530" s="32">
        <f t="shared" si="9"/>
        <v>128350</v>
      </c>
      <c r="J530" s="3">
        <v>1.6719999999999999</v>
      </c>
      <c r="K530" s="2">
        <v>10</v>
      </c>
      <c r="L530" t="s">
        <v>9</v>
      </c>
      <c r="M530" t="s">
        <v>10</v>
      </c>
      <c r="N530" t="s">
        <v>9</v>
      </c>
      <c r="O530" t="s">
        <v>9</v>
      </c>
      <c r="P530" t="s">
        <v>10</v>
      </c>
      <c r="R530" s="2" t="s">
        <v>163</v>
      </c>
      <c r="S530" s="31" t="s">
        <v>788</v>
      </c>
    </row>
    <row r="531" spans="1:19" x14ac:dyDescent="0.35">
      <c r="A531" s="34" t="s">
        <v>787</v>
      </c>
      <c r="B531" s="2">
        <v>9</v>
      </c>
      <c r="C531" t="s">
        <v>774</v>
      </c>
      <c r="D531" t="s">
        <v>39</v>
      </c>
      <c r="E531" t="s">
        <v>786</v>
      </c>
      <c r="F531" t="s">
        <v>785</v>
      </c>
      <c r="G531" s="32">
        <v>362000</v>
      </c>
      <c r="H531" s="33">
        <v>0.15</v>
      </c>
      <c r="I531" s="32">
        <f t="shared" si="9"/>
        <v>307700</v>
      </c>
      <c r="J531" s="3">
        <v>2.665</v>
      </c>
      <c r="K531" s="2">
        <v>10</v>
      </c>
      <c r="L531" t="s">
        <v>9</v>
      </c>
      <c r="M531" t="s">
        <v>10</v>
      </c>
      <c r="N531" t="s">
        <v>9</v>
      </c>
      <c r="O531" t="s">
        <v>9</v>
      </c>
      <c r="P531" t="s">
        <v>10</v>
      </c>
      <c r="R531" s="2" t="s">
        <v>187</v>
      </c>
      <c r="S531" s="31" t="s">
        <v>784</v>
      </c>
    </row>
    <row r="532" spans="1:19" x14ac:dyDescent="0.35">
      <c r="A532" s="34" t="s">
        <v>783</v>
      </c>
      <c r="B532" s="2">
        <v>9</v>
      </c>
      <c r="C532" t="s">
        <v>774</v>
      </c>
      <c r="D532" t="s">
        <v>39</v>
      </c>
      <c r="E532" t="s">
        <v>782</v>
      </c>
      <c r="F532" t="s">
        <v>781</v>
      </c>
      <c r="G532" s="32">
        <v>73820</v>
      </c>
      <c r="H532" s="33">
        <v>0.15</v>
      </c>
      <c r="I532" s="32">
        <f t="shared" si="9"/>
        <v>62747</v>
      </c>
      <c r="J532" s="3">
        <v>0.47</v>
      </c>
      <c r="K532" s="2">
        <v>9</v>
      </c>
      <c r="L532" t="s">
        <v>9</v>
      </c>
      <c r="M532" t="s">
        <v>10</v>
      </c>
      <c r="N532" t="s">
        <v>9</v>
      </c>
      <c r="O532" t="s">
        <v>9</v>
      </c>
      <c r="P532" t="s">
        <v>10</v>
      </c>
      <c r="S532" s="31" t="s">
        <v>780</v>
      </c>
    </row>
    <row r="533" spans="1:19" x14ac:dyDescent="0.35">
      <c r="A533" s="34" t="s">
        <v>779</v>
      </c>
      <c r="B533" s="2">
        <v>9</v>
      </c>
      <c r="C533" t="s">
        <v>774</v>
      </c>
      <c r="D533" t="s">
        <v>39</v>
      </c>
      <c r="E533" t="s">
        <v>778</v>
      </c>
      <c r="F533" t="s">
        <v>777</v>
      </c>
      <c r="G533" s="32">
        <v>129675</v>
      </c>
      <c r="H533" s="33">
        <v>0.15</v>
      </c>
      <c r="I533" s="32">
        <f t="shared" si="9"/>
        <v>110223.75</v>
      </c>
      <c r="J533" s="3">
        <v>1.0409999999999999</v>
      </c>
      <c r="K533" s="2">
        <v>9</v>
      </c>
      <c r="L533" t="s">
        <v>9</v>
      </c>
      <c r="M533" t="s">
        <v>10</v>
      </c>
      <c r="N533" t="s">
        <v>9</v>
      </c>
      <c r="O533" t="s">
        <v>9</v>
      </c>
      <c r="P533" t="s">
        <v>10</v>
      </c>
      <c r="S533" s="31" t="s">
        <v>776</v>
      </c>
    </row>
    <row r="534" spans="1:19" x14ac:dyDescent="0.35">
      <c r="A534" s="34" t="s">
        <v>775</v>
      </c>
      <c r="B534" s="2">
        <v>9</v>
      </c>
      <c r="C534" t="s">
        <v>774</v>
      </c>
      <c r="D534" t="s">
        <v>39</v>
      </c>
      <c r="E534" t="s">
        <v>773</v>
      </c>
      <c r="F534" t="s">
        <v>772</v>
      </c>
      <c r="G534" s="32">
        <v>323500</v>
      </c>
      <c r="H534" s="33">
        <v>0.15</v>
      </c>
      <c r="I534" s="32">
        <f t="shared" si="9"/>
        <v>274975</v>
      </c>
      <c r="J534" s="3">
        <v>3.0270000000000001</v>
      </c>
      <c r="K534" s="2">
        <v>9</v>
      </c>
      <c r="L534" t="s">
        <v>9</v>
      </c>
      <c r="M534" t="s">
        <v>10</v>
      </c>
      <c r="N534" t="s">
        <v>9</v>
      </c>
      <c r="O534" t="s">
        <v>9</v>
      </c>
      <c r="P534" t="s">
        <v>10</v>
      </c>
      <c r="S534" s="31" t="s">
        <v>771</v>
      </c>
    </row>
    <row r="535" spans="1:19" x14ac:dyDescent="0.35">
      <c r="A535" s="34" t="s">
        <v>770</v>
      </c>
      <c r="B535" s="2">
        <v>2</v>
      </c>
      <c r="C535" t="s">
        <v>759</v>
      </c>
      <c r="D535" t="s">
        <v>39</v>
      </c>
      <c r="E535" t="s">
        <v>769</v>
      </c>
      <c r="F535" t="s">
        <v>768</v>
      </c>
      <c r="G535" s="32">
        <v>187425</v>
      </c>
      <c r="H535" s="33">
        <v>0.125</v>
      </c>
      <c r="I535" s="32">
        <f t="shared" si="9"/>
        <v>163996.875</v>
      </c>
      <c r="J535" s="3">
        <v>1.98</v>
      </c>
      <c r="K535" s="2">
        <v>10</v>
      </c>
      <c r="L535" t="s">
        <v>9</v>
      </c>
      <c r="M535" t="s">
        <v>10</v>
      </c>
      <c r="N535" t="s">
        <v>10</v>
      </c>
      <c r="R535" s="2" t="s">
        <v>145</v>
      </c>
      <c r="S535" s="31" t="s">
        <v>764</v>
      </c>
    </row>
    <row r="536" spans="1:19" x14ac:dyDescent="0.35">
      <c r="A536" s="34" t="s">
        <v>767</v>
      </c>
      <c r="B536" s="2">
        <v>2</v>
      </c>
      <c r="C536" t="s">
        <v>759</v>
      </c>
      <c r="D536" t="s">
        <v>39</v>
      </c>
      <c r="E536" t="s">
        <v>766</v>
      </c>
      <c r="F536" t="s">
        <v>765</v>
      </c>
      <c r="G536" s="32">
        <v>100200</v>
      </c>
      <c r="H536" s="33">
        <v>0.125</v>
      </c>
      <c r="I536" s="32">
        <f t="shared" si="9"/>
        <v>87675</v>
      </c>
      <c r="J536" s="3">
        <v>1.302</v>
      </c>
      <c r="K536" s="2">
        <v>10</v>
      </c>
      <c r="L536" t="s">
        <v>9</v>
      </c>
      <c r="R536" s="2" t="s">
        <v>187</v>
      </c>
      <c r="S536" s="31" t="s">
        <v>764</v>
      </c>
    </row>
    <row r="537" spans="1:19" x14ac:dyDescent="0.35">
      <c r="A537" s="34" t="s">
        <v>763</v>
      </c>
      <c r="B537" s="2">
        <v>2</v>
      </c>
      <c r="C537" t="s">
        <v>759</v>
      </c>
      <c r="D537" t="s">
        <v>39</v>
      </c>
      <c r="E537" t="s">
        <v>762</v>
      </c>
      <c r="F537" t="s">
        <v>761</v>
      </c>
      <c r="G537" s="32">
        <v>104958</v>
      </c>
      <c r="H537" s="33">
        <v>0.125</v>
      </c>
      <c r="I537" s="32">
        <f t="shared" si="9"/>
        <v>91838.25</v>
      </c>
      <c r="J537" s="3">
        <v>1.099</v>
      </c>
      <c r="K537" s="2">
        <v>10</v>
      </c>
      <c r="L537" t="s">
        <v>9</v>
      </c>
      <c r="M537" t="s">
        <v>10</v>
      </c>
      <c r="N537" t="s">
        <v>10</v>
      </c>
      <c r="O537" t="s">
        <v>10</v>
      </c>
      <c r="P537" t="s">
        <v>10</v>
      </c>
      <c r="R537" s="2" t="s">
        <v>158</v>
      </c>
      <c r="S537" s="31"/>
    </row>
    <row r="538" spans="1:19" x14ac:dyDescent="0.35">
      <c r="A538" s="34" t="s">
        <v>760</v>
      </c>
      <c r="B538" s="2">
        <v>2</v>
      </c>
      <c r="C538" t="s">
        <v>759</v>
      </c>
      <c r="D538" t="s">
        <v>39</v>
      </c>
      <c r="E538" t="s">
        <v>758</v>
      </c>
      <c r="F538" t="s">
        <v>757</v>
      </c>
      <c r="G538" s="32">
        <v>22491</v>
      </c>
      <c r="H538" s="33">
        <v>0.125</v>
      </c>
      <c r="I538" s="32">
        <f t="shared" si="9"/>
        <v>19679.625</v>
      </c>
      <c r="J538" s="3">
        <v>0.224</v>
      </c>
      <c r="K538" s="2">
        <v>7</v>
      </c>
      <c r="L538" t="s">
        <v>9</v>
      </c>
      <c r="S538" s="31" t="s">
        <v>756</v>
      </c>
    </row>
    <row r="539" spans="1:19" x14ac:dyDescent="0.35">
      <c r="A539" s="34" t="s">
        <v>755</v>
      </c>
      <c r="B539" s="2">
        <v>5</v>
      </c>
      <c r="C539" t="s">
        <v>750</v>
      </c>
      <c r="D539" t="s">
        <v>39</v>
      </c>
      <c r="E539" t="s">
        <v>754</v>
      </c>
      <c r="F539" t="s">
        <v>753</v>
      </c>
      <c r="G539" s="32">
        <v>158232.29999999999</v>
      </c>
      <c r="H539" s="33">
        <v>0.2</v>
      </c>
      <c r="I539" s="32">
        <f t="shared" si="9"/>
        <v>126585.84</v>
      </c>
      <c r="J539" s="3">
        <v>1.2430000000000001</v>
      </c>
      <c r="K539" s="2">
        <v>10</v>
      </c>
      <c r="L539" t="s">
        <v>9</v>
      </c>
      <c r="M539" t="s">
        <v>9</v>
      </c>
      <c r="N539" t="s">
        <v>10</v>
      </c>
      <c r="O539" t="s">
        <v>10</v>
      </c>
      <c r="P539" t="s">
        <v>9</v>
      </c>
      <c r="Q539" t="s">
        <v>747</v>
      </c>
      <c r="R539" s="2" t="s">
        <v>145</v>
      </c>
      <c r="S539" s="31" t="s">
        <v>752</v>
      </c>
    </row>
    <row r="540" spans="1:19" x14ac:dyDescent="0.35">
      <c r="A540" s="34" t="s">
        <v>751</v>
      </c>
      <c r="B540" s="2">
        <v>5</v>
      </c>
      <c r="C540" t="s">
        <v>750</v>
      </c>
      <c r="D540" t="s">
        <v>39</v>
      </c>
      <c r="E540" t="s">
        <v>749</v>
      </c>
      <c r="F540" t="s">
        <v>748</v>
      </c>
      <c r="G540" s="32">
        <v>123555.1</v>
      </c>
      <c r="H540" s="33">
        <v>0.2</v>
      </c>
      <c r="I540" s="32">
        <f t="shared" si="9"/>
        <v>98844.08</v>
      </c>
      <c r="J540" s="3">
        <v>0.19700000000000001</v>
      </c>
      <c r="K540" s="2">
        <v>8</v>
      </c>
      <c r="L540" t="s">
        <v>9</v>
      </c>
      <c r="M540" t="s">
        <v>9</v>
      </c>
      <c r="N540" t="s">
        <v>9</v>
      </c>
      <c r="O540" t="s">
        <v>10</v>
      </c>
      <c r="P540" t="s">
        <v>9</v>
      </c>
      <c r="Q540" t="s">
        <v>747</v>
      </c>
      <c r="S540" s="31" t="s">
        <v>746</v>
      </c>
    </row>
    <row r="541" spans="1:19" x14ac:dyDescent="0.35">
      <c r="A541" s="34" t="s">
        <v>745</v>
      </c>
      <c r="B541" s="2">
        <v>10</v>
      </c>
      <c r="C541" t="s">
        <v>724</v>
      </c>
      <c r="D541" t="s">
        <v>39</v>
      </c>
      <c r="E541" t="s">
        <v>744</v>
      </c>
      <c r="F541" t="s">
        <v>743</v>
      </c>
      <c r="G541" s="32">
        <v>260000</v>
      </c>
      <c r="H541" s="33">
        <v>0.1</v>
      </c>
      <c r="I541" s="32">
        <f t="shared" si="9"/>
        <v>234000</v>
      </c>
      <c r="J541" s="3">
        <v>1.3</v>
      </c>
      <c r="K541" s="2">
        <v>9</v>
      </c>
      <c r="L541" t="s">
        <v>9</v>
      </c>
      <c r="M541" t="s">
        <v>10</v>
      </c>
      <c r="N541" t="s">
        <v>10</v>
      </c>
      <c r="O541" t="s">
        <v>10</v>
      </c>
      <c r="P541" t="s">
        <v>10</v>
      </c>
      <c r="S541" s="31" t="s">
        <v>742</v>
      </c>
    </row>
    <row r="542" spans="1:19" x14ac:dyDescent="0.35">
      <c r="A542" s="34" t="s">
        <v>741</v>
      </c>
      <c r="B542" s="2">
        <v>10</v>
      </c>
      <c r="C542" t="s">
        <v>724</v>
      </c>
      <c r="D542" t="s">
        <v>39</v>
      </c>
      <c r="E542" t="s">
        <v>740</v>
      </c>
      <c r="F542" t="s">
        <v>739</v>
      </c>
      <c r="G542" s="32">
        <v>113000</v>
      </c>
      <c r="H542" s="33">
        <v>0.1</v>
      </c>
      <c r="I542" s="32">
        <f t="shared" si="9"/>
        <v>101700</v>
      </c>
      <c r="J542" s="3">
        <v>0.60599999999999998</v>
      </c>
      <c r="K542" s="2">
        <v>9</v>
      </c>
      <c r="L542" t="s">
        <v>9</v>
      </c>
      <c r="M542" t="s">
        <v>10</v>
      </c>
      <c r="N542" t="s">
        <v>9</v>
      </c>
      <c r="O542" t="s">
        <v>9</v>
      </c>
      <c r="P542" t="s">
        <v>10</v>
      </c>
      <c r="S542" s="31" t="s">
        <v>738</v>
      </c>
    </row>
    <row r="543" spans="1:19" x14ac:dyDescent="0.35">
      <c r="A543" s="34" t="s">
        <v>737</v>
      </c>
      <c r="B543" s="2">
        <v>10</v>
      </c>
      <c r="C543" t="s">
        <v>724</v>
      </c>
      <c r="D543" t="s">
        <v>39</v>
      </c>
      <c r="E543" t="s">
        <v>736</v>
      </c>
      <c r="F543" t="s">
        <v>735</v>
      </c>
      <c r="G543" s="32">
        <v>82000</v>
      </c>
      <c r="H543" s="33">
        <v>0.1</v>
      </c>
      <c r="I543" s="32">
        <f t="shared" si="9"/>
        <v>73800</v>
      </c>
      <c r="J543" s="3">
        <v>0.40699999999999997</v>
      </c>
      <c r="K543" s="2">
        <v>8</v>
      </c>
      <c r="L543" t="s">
        <v>9</v>
      </c>
      <c r="M543" t="s">
        <v>10</v>
      </c>
      <c r="N543" t="s">
        <v>9</v>
      </c>
      <c r="O543" t="s">
        <v>10</v>
      </c>
      <c r="P543" t="s">
        <v>10</v>
      </c>
      <c r="S543" s="31" t="s">
        <v>734</v>
      </c>
    </row>
    <row r="544" spans="1:19" x14ac:dyDescent="0.35">
      <c r="A544" s="34" t="s">
        <v>733</v>
      </c>
      <c r="B544" s="2">
        <v>10</v>
      </c>
      <c r="C544" t="s">
        <v>724</v>
      </c>
      <c r="D544" t="s">
        <v>39</v>
      </c>
      <c r="E544" t="s">
        <v>732</v>
      </c>
      <c r="F544" t="s">
        <v>731</v>
      </c>
      <c r="G544" s="32">
        <v>58000</v>
      </c>
      <c r="H544" s="33">
        <v>0.1</v>
      </c>
      <c r="I544" s="32">
        <f t="shared" si="9"/>
        <v>52200</v>
      </c>
      <c r="J544" s="3">
        <v>0.30299999999999999</v>
      </c>
      <c r="K544" s="2">
        <v>7</v>
      </c>
      <c r="L544" t="s">
        <v>9</v>
      </c>
      <c r="M544" t="s">
        <v>10</v>
      </c>
      <c r="N544" t="s">
        <v>9</v>
      </c>
      <c r="O544" t="s">
        <v>10</v>
      </c>
      <c r="P544" t="s">
        <v>10</v>
      </c>
      <c r="S544" s="31" t="s">
        <v>730</v>
      </c>
    </row>
    <row r="545" spans="1:19" x14ac:dyDescent="0.35">
      <c r="A545" s="34" t="s">
        <v>729</v>
      </c>
      <c r="B545" s="2">
        <v>10</v>
      </c>
      <c r="C545" t="s">
        <v>724</v>
      </c>
      <c r="D545" t="s">
        <v>39</v>
      </c>
      <c r="E545" t="s">
        <v>728</v>
      </c>
      <c r="F545" t="s">
        <v>727</v>
      </c>
      <c r="G545" s="32">
        <v>128000</v>
      </c>
      <c r="H545" s="33">
        <v>0.1</v>
      </c>
      <c r="I545" s="32">
        <f t="shared" si="9"/>
        <v>115200</v>
      </c>
      <c r="J545" s="3">
        <v>0.60199999999999998</v>
      </c>
      <c r="K545" s="2">
        <v>7</v>
      </c>
      <c r="L545" t="s">
        <v>9</v>
      </c>
      <c r="M545" t="s">
        <v>10</v>
      </c>
      <c r="N545" t="s">
        <v>10</v>
      </c>
      <c r="O545" t="s">
        <v>10</v>
      </c>
      <c r="P545" t="s">
        <v>10</v>
      </c>
      <c r="S545" s="31" t="s">
        <v>726</v>
      </c>
    </row>
    <row r="546" spans="1:19" x14ac:dyDescent="0.35">
      <c r="A546" s="34" t="s">
        <v>725</v>
      </c>
      <c r="B546" s="2">
        <v>10</v>
      </c>
      <c r="C546" t="s">
        <v>724</v>
      </c>
      <c r="D546" t="s">
        <v>39</v>
      </c>
      <c r="E546" t="s">
        <v>723</v>
      </c>
      <c r="F546" t="s">
        <v>722</v>
      </c>
      <c r="G546" s="32">
        <v>89000</v>
      </c>
      <c r="H546" s="33">
        <v>0.1</v>
      </c>
      <c r="I546" s="32">
        <f t="shared" si="9"/>
        <v>80100</v>
      </c>
      <c r="J546" s="3">
        <v>0.435</v>
      </c>
      <c r="K546" s="2">
        <v>6</v>
      </c>
      <c r="L546" t="s">
        <v>9</v>
      </c>
      <c r="M546" t="s">
        <v>10</v>
      </c>
      <c r="N546" t="s">
        <v>10</v>
      </c>
      <c r="O546" t="s">
        <v>10</v>
      </c>
      <c r="P546" t="s">
        <v>10</v>
      </c>
      <c r="S546" s="31" t="s">
        <v>721</v>
      </c>
    </row>
    <row r="547" spans="1:19" x14ac:dyDescent="0.35">
      <c r="A547" s="34" t="s">
        <v>720</v>
      </c>
      <c r="B547" s="2">
        <v>6</v>
      </c>
      <c r="C547" t="s">
        <v>715</v>
      </c>
      <c r="D547" t="s">
        <v>39</v>
      </c>
      <c r="E547" t="s">
        <v>719</v>
      </c>
      <c r="F547" t="s">
        <v>718</v>
      </c>
      <c r="G547" s="32">
        <v>148319.75</v>
      </c>
      <c r="H547" s="33">
        <v>0.15</v>
      </c>
      <c r="I547" s="32">
        <f t="shared" si="9"/>
        <v>126071.78750000001</v>
      </c>
      <c r="J547" s="3">
        <v>0.23200000000000001</v>
      </c>
      <c r="K547" s="2">
        <v>10</v>
      </c>
      <c r="L547" t="s">
        <v>9</v>
      </c>
      <c r="M547" t="s">
        <v>10</v>
      </c>
      <c r="N547" t="s">
        <v>10</v>
      </c>
      <c r="O547" t="s">
        <v>10</v>
      </c>
      <c r="P547" t="s">
        <v>10</v>
      </c>
      <c r="R547" s="2" t="s">
        <v>187</v>
      </c>
      <c r="S547" s="31" t="s">
        <v>717</v>
      </c>
    </row>
    <row r="548" spans="1:19" x14ac:dyDescent="0.35">
      <c r="A548" s="34" t="s">
        <v>716</v>
      </c>
      <c r="B548" s="2">
        <v>6</v>
      </c>
      <c r="C548" t="s">
        <v>715</v>
      </c>
      <c r="D548" t="s">
        <v>39</v>
      </c>
      <c r="E548" t="s">
        <v>714</v>
      </c>
      <c r="F548" t="s">
        <v>713</v>
      </c>
      <c r="G548" s="32">
        <v>229112.75</v>
      </c>
      <c r="H548" s="33">
        <v>0.15</v>
      </c>
      <c r="I548" s="32">
        <f t="shared" si="9"/>
        <v>194745.83749999999</v>
      </c>
      <c r="J548" s="3">
        <v>0.38600000000000001</v>
      </c>
      <c r="K548" s="2">
        <v>9</v>
      </c>
      <c r="L548" t="s">
        <v>9</v>
      </c>
      <c r="M548" t="s">
        <v>10</v>
      </c>
      <c r="N548" t="s">
        <v>10</v>
      </c>
      <c r="O548" t="s">
        <v>10</v>
      </c>
      <c r="P548" t="s">
        <v>10</v>
      </c>
      <c r="S548" s="31" t="s">
        <v>712</v>
      </c>
    </row>
    <row r="549" spans="1:19" x14ac:dyDescent="0.35">
      <c r="A549" s="34" t="s">
        <v>711</v>
      </c>
      <c r="B549" s="2">
        <v>10</v>
      </c>
      <c r="C549" t="s">
        <v>654</v>
      </c>
      <c r="D549" t="s">
        <v>39</v>
      </c>
      <c r="E549" t="s">
        <v>710</v>
      </c>
      <c r="F549" t="s">
        <v>709</v>
      </c>
      <c r="G549" s="32">
        <v>115956.05</v>
      </c>
      <c r="H549" s="33">
        <v>0.15</v>
      </c>
      <c r="I549" s="32">
        <f t="shared" si="9"/>
        <v>98562.642500000002</v>
      </c>
      <c r="J549" s="3">
        <v>1.123</v>
      </c>
      <c r="K549" s="2">
        <v>10</v>
      </c>
      <c r="L549" t="s">
        <v>9</v>
      </c>
      <c r="M549" t="s">
        <v>10</v>
      </c>
      <c r="N549" t="s">
        <v>10</v>
      </c>
      <c r="O549" t="s">
        <v>10</v>
      </c>
      <c r="P549" t="s">
        <v>10</v>
      </c>
      <c r="R549" s="2" t="s">
        <v>145</v>
      </c>
      <c r="S549" s="31" t="s">
        <v>708</v>
      </c>
    </row>
    <row r="550" spans="1:19" x14ac:dyDescent="0.35">
      <c r="A550" s="34" t="s">
        <v>707</v>
      </c>
      <c r="B550" s="2">
        <v>10</v>
      </c>
      <c r="C550" t="s">
        <v>654</v>
      </c>
      <c r="D550" t="s">
        <v>39</v>
      </c>
      <c r="E550" t="s">
        <v>706</v>
      </c>
      <c r="F550" t="s">
        <v>705</v>
      </c>
      <c r="G550" s="32">
        <v>225159</v>
      </c>
      <c r="H550" s="33">
        <v>0.15</v>
      </c>
      <c r="I550" s="32">
        <f t="shared" si="9"/>
        <v>191385.15</v>
      </c>
      <c r="J550" s="3">
        <v>0.87</v>
      </c>
      <c r="K550" s="2">
        <v>9</v>
      </c>
      <c r="L550" t="s">
        <v>9</v>
      </c>
      <c r="M550" t="s">
        <v>10</v>
      </c>
      <c r="N550" t="s">
        <v>10</v>
      </c>
      <c r="O550" t="s">
        <v>10</v>
      </c>
      <c r="P550" t="s">
        <v>10</v>
      </c>
      <c r="S550" s="31" t="s">
        <v>704</v>
      </c>
    </row>
    <row r="551" spans="1:19" x14ac:dyDescent="0.35">
      <c r="A551" s="34" t="s">
        <v>703</v>
      </c>
      <c r="B551" s="2">
        <v>10</v>
      </c>
      <c r="C551" t="s">
        <v>654</v>
      </c>
      <c r="D551" t="s">
        <v>39</v>
      </c>
      <c r="E551" t="s">
        <v>702</v>
      </c>
      <c r="F551" t="s">
        <v>701</v>
      </c>
      <c r="G551" s="32">
        <v>154261</v>
      </c>
      <c r="H551" s="33">
        <v>0.15</v>
      </c>
      <c r="I551" s="32">
        <f t="shared" si="9"/>
        <v>131121.85</v>
      </c>
      <c r="J551" s="3">
        <v>1</v>
      </c>
      <c r="K551" s="2">
        <v>9</v>
      </c>
      <c r="L551" t="s">
        <v>9</v>
      </c>
      <c r="M551" t="s">
        <v>10</v>
      </c>
      <c r="N551" t="s">
        <v>10</v>
      </c>
      <c r="O551" t="s">
        <v>10</v>
      </c>
      <c r="P551" t="s">
        <v>10</v>
      </c>
      <c r="S551" s="31" t="s">
        <v>700</v>
      </c>
    </row>
    <row r="552" spans="1:19" x14ac:dyDescent="0.35">
      <c r="A552" s="34" t="s">
        <v>699</v>
      </c>
      <c r="B552" s="2">
        <v>10</v>
      </c>
      <c r="C552" t="s">
        <v>654</v>
      </c>
      <c r="D552" t="s">
        <v>39</v>
      </c>
      <c r="E552" t="s">
        <v>698</v>
      </c>
      <c r="F552" t="s">
        <v>697</v>
      </c>
      <c r="G552" s="32">
        <v>10907</v>
      </c>
      <c r="H552" s="33">
        <v>0.15</v>
      </c>
      <c r="I552" s="32">
        <f t="shared" si="9"/>
        <v>9270.9500000000007</v>
      </c>
      <c r="J552" s="3">
        <v>8.5000000000000006E-2</v>
      </c>
      <c r="K552" s="2">
        <v>8</v>
      </c>
      <c r="L552" t="s">
        <v>9</v>
      </c>
      <c r="M552" t="s">
        <v>10</v>
      </c>
      <c r="N552" t="s">
        <v>10</v>
      </c>
      <c r="O552" t="s">
        <v>10</v>
      </c>
      <c r="P552" t="s">
        <v>10</v>
      </c>
      <c r="S552" s="31" t="s">
        <v>696</v>
      </c>
    </row>
    <row r="553" spans="1:19" x14ac:dyDescent="0.35">
      <c r="A553" s="34" t="s">
        <v>695</v>
      </c>
      <c r="B553" s="2">
        <v>10</v>
      </c>
      <c r="C553" t="s">
        <v>654</v>
      </c>
      <c r="D553" t="s">
        <v>39</v>
      </c>
      <c r="E553" t="s">
        <v>694</v>
      </c>
      <c r="F553" t="s">
        <v>693</v>
      </c>
      <c r="G553" s="32">
        <v>119202</v>
      </c>
      <c r="H553" s="33">
        <v>0.15</v>
      </c>
      <c r="I553" s="32">
        <f t="shared" si="9"/>
        <v>101321.7</v>
      </c>
      <c r="J553" s="3">
        <v>0.77300000000000002</v>
      </c>
      <c r="K553" s="2">
        <v>8</v>
      </c>
      <c r="L553" t="s">
        <v>9</v>
      </c>
      <c r="M553" t="s">
        <v>10</v>
      </c>
      <c r="N553" t="s">
        <v>10</v>
      </c>
      <c r="O553" t="s">
        <v>10</v>
      </c>
      <c r="P553" t="s">
        <v>10</v>
      </c>
      <c r="S553" s="31" t="s">
        <v>692</v>
      </c>
    </row>
    <row r="554" spans="1:19" x14ac:dyDescent="0.35">
      <c r="A554" s="34" t="s">
        <v>691</v>
      </c>
      <c r="B554" s="2">
        <v>10</v>
      </c>
      <c r="C554" t="s">
        <v>654</v>
      </c>
      <c r="D554" t="s">
        <v>39</v>
      </c>
      <c r="E554" t="s">
        <v>690</v>
      </c>
      <c r="F554" t="s">
        <v>689</v>
      </c>
      <c r="G554" s="32">
        <v>350595</v>
      </c>
      <c r="H554" s="33">
        <v>0.15</v>
      </c>
      <c r="I554" s="32">
        <f t="shared" si="9"/>
        <v>298005.75</v>
      </c>
      <c r="J554" s="3">
        <v>2.7210000000000001</v>
      </c>
      <c r="K554" s="2">
        <v>8</v>
      </c>
      <c r="L554" t="s">
        <v>9</v>
      </c>
      <c r="M554" t="s">
        <v>10</v>
      </c>
      <c r="N554" t="s">
        <v>10</v>
      </c>
      <c r="O554" t="s">
        <v>10</v>
      </c>
      <c r="P554" t="s">
        <v>10</v>
      </c>
      <c r="S554" s="31" t="s">
        <v>688</v>
      </c>
    </row>
    <row r="555" spans="1:19" x14ac:dyDescent="0.35">
      <c r="A555" s="34" t="s">
        <v>687</v>
      </c>
      <c r="B555" s="2">
        <v>10</v>
      </c>
      <c r="C555" t="s">
        <v>654</v>
      </c>
      <c r="D555" t="s">
        <v>39</v>
      </c>
      <c r="E555" t="s">
        <v>686</v>
      </c>
      <c r="F555" t="s">
        <v>685</v>
      </c>
      <c r="G555" s="32">
        <v>34767</v>
      </c>
      <c r="H555" s="33">
        <v>0.15</v>
      </c>
      <c r="I555" s="32">
        <f t="shared" si="9"/>
        <v>29551.95</v>
      </c>
      <c r="J555" s="3">
        <v>0.224</v>
      </c>
      <c r="K555" s="2">
        <v>8</v>
      </c>
      <c r="L555" t="s">
        <v>9</v>
      </c>
      <c r="M555" t="s">
        <v>10</v>
      </c>
      <c r="N555" t="s">
        <v>10</v>
      </c>
      <c r="O555" t="s">
        <v>10</v>
      </c>
      <c r="P555" t="s">
        <v>10</v>
      </c>
      <c r="S555" s="31" t="s">
        <v>684</v>
      </c>
    </row>
    <row r="556" spans="1:19" x14ac:dyDescent="0.35">
      <c r="A556" s="34" t="s">
        <v>683</v>
      </c>
      <c r="B556" s="2">
        <v>10</v>
      </c>
      <c r="C556" t="s">
        <v>654</v>
      </c>
      <c r="D556" t="s">
        <v>39</v>
      </c>
      <c r="E556" t="s">
        <v>682</v>
      </c>
      <c r="F556" t="s">
        <v>681</v>
      </c>
      <c r="G556" s="32">
        <v>143873</v>
      </c>
      <c r="H556" s="33">
        <v>0.15</v>
      </c>
      <c r="I556" s="32">
        <f t="shared" si="9"/>
        <v>122292.05</v>
      </c>
      <c r="J556" s="3">
        <v>0.77200000000000002</v>
      </c>
      <c r="K556" s="2">
        <v>8</v>
      </c>
      <c r="L556" t="s">
        <v>9</v>
      </c>
      <c r="M556" t="s">
        <v>10</v>
      </c>
      <c r="N556" t="s">
        <v>10</v>
      </c>
      <c r="O556" t="s">
        <v>10</v>
      </c>
      <c r="P556" t="s">
        <v>10</v>
      </c>
      <c r="S556" s="31" t="s">
        <v>680</v>
      </c>
    </row>
    <row r="557" spans="1:19" x14ac:dyDescent="0.35">
      <c r="A557" s="34" t="s">
        <v>679</v>
      </c>
      <c r="B557" s="2">
        <v>10</v>
      </c>
      <c r="C557" t="s">
        <v>654</v>
      </c>
      <c r="D557" t="s">
        <v>39</v>
      </c>
      <c r="E557" t="s">
        <v>678</v>
      </c>
      <c r="F557" t="s">
        <v>677</v>
      </c>
      <c r="G557" s="32">
        <v>77130</v>
      </c>
      <c r="H557" s="33">
        <v>0.15</v>
      </c>
      <c r="I557" s="32">
        <f t="shared" si="9"/>
        <v>65560.5</v>
      </c>
      <c r="J557" s="3">
        <v>0.66700000000000004</v>
      </c>
      <c r="K557" s="2">
        <v>7</v>
      </c>
      <c r="L557" t="s">
        <v>9</v>
      </c>
      <c r="M557" t="s">
        <v>10</v>
      </c>
      <c r="N557" t="s">
        <v>10</v>
      </c>
      <c r="O557" t="s">
        <v>10</v>
      </c>
      <c r="P557" t="s">
        <v>10</v>
      </c>
      <c r="S557" s="31" t="s">
        <v>676</v>
      </c>
    </row>
    <row r="558" spans="1:19" x14ac:dyDescent="0.35">
      <c r="A558" s="34" t="s">
        <v>675</v>
      </c>
      <c r="B558" s="2">
        <v>10</v>
      </c>
      <c r="C558" t="s">
        <v>654</v>
      </c>
      <c r="D558" t="s">
        <v>39</v>
      </c>
      <c r="E558" t="s">
        <v>674</v>
      </c>
      <c r="F558" t="s">
        <v>673</v>
      </c>
      <c r="G558" s="32">
        <v>254895</v>
      </c>
      <c r="H558" s="33">
        <v>0.15</v>
      </c>
      <c r="I558" s="32">
        <f t="shared" si="9"/>
        <v>216660.75</v>
      </c>
      <c r="J558" s="3">
        <v>1.653</v>
      </c>
      <c r="K558" s="2">
        <v>7</v>
      </c>
      <c r="L558" t="s">
        <v>9</v>
      </c>
      <c r="M558" t="s">
        <v>10</v>
      </c>
      <c r="N558" t="s">
        <v>10</v>
      </c>
      <c r="O558" t="s">
        <v>10</v>
      </c>
      <c r="P558" t="s">
        <v>10</v>
      </c>
      <c r="S558" s="31" t="s">
        <v>672</v>
      </c>
    </row>
    <row r="559" spans="1:19" x14ac:dyDescent="0.35">
      <c r="A559" s="34" t="s">
        <v>671</v>
      </c>
      <c r="B559" s="2">
        <v>10</v>
      </c>
      <c r="C559" t="s">
        <v>654</v>
      </c>
      <c r="D559" t="s">
        <v>39</v>
      </c>
      <c r="E559" t="s">
        <v>670</v>
      </c>
      <c r="F559" t="s">
        <v>669</v>
      </c>
      <c r="G559" s="32">
        <v>45057</v>
      </c>
      <c r="H559" s="33">
        <v>0.15</v>
      </c>
      <c r="I559" s="32">
        <f t="shared" si="9"/>
        <v>38298.449999999997</v>
      </c>
      <c r="J559" s="3">
        <v>0.35099999999999998</v>
      </c>
      <c r="K559" s="2">
        <v>7</v>
      </c>
      <c r="L559" t="s">
        <v>9</v>
      </c>
      <c r="M559" t="s">
        <v>10</v>
      </c>
      <c r="N559" t="s">
        <v>10</v>
      </c>
      <c r="O559" t="s">
        <v>10</v>
      </c>
      <c r="P559" t="s">
        <v>10</v>
      </c>
      <c r="S559" s="31" t="s">
        <v>668</v>
      </c>
    </row>
    <row r="560" spans="1:19" x14ac:dyDescent="0.35">
      <c r="A560" s="34" t="s">
        <v>667</v>
      </c>
      <c r="B560" s="2">
        <v>10</v>
      </c>
      <c r="C560" t="s">
        <v>654</v>
      </c>
      <c r="D560" t="s">
        <v>39</v>
      </c>
      <c r="E560" t="s">
        <v>666</v>
      </c>
      <c r="F560" t="s">
        <v>665</v>
      </c>
      <c r="G560" s="32">
        <v>185036</v>
      </c>
      <c r="H560" s="33">
        <v>0.15</v>
      </c>
      <c r="I560" s="32">
        <f t="shared" si="9"/>
        <v>157280.6</v>
      </c>
      <c r="J560" s="3">
        <v>1.6120000000000001</v>
      </c>
      <c r="K560" s="2">
        <v>7</v>
      </c>
      <c r="L560" t="s">
        <v>9</v>
      </c>
      <c r="M560" t="s">
        <v>10</v>
      </c>
      <c r="N560" t="s">
        <v>10</v>
      </c>
      <c r="O560" t="s">
        <v>10</v>
      </c>
      <c r="P560" t="s">
        <v>10</v>
      </c>
      <c r="S560" s="31" t="s">
        <v>664</v>
      </c>
    </row>
    <row r="561" spans="1:19" x14ac:dyDescent="0.35">
      <c r="A561" s="34" t="s">
        <v>663</v>
      </c>
      <c r="B561" s="2">
        <v>10</v>
      </c>
      <c r="C561" t="s">
        <v>654</v>
      </c>
      <c r="D561" t="s">
        <v>39</v>
      </c>
      <c r="E561" t="s">
        <v>662</v>
      </c>
      <c r="F561" t="s">
        <v>661</v>
      </c>
      <c r="G561" s="32">
        <v>199709</v>
      </c>
      <c r="H561" s="33">
        <v>0.15</v>
      </c>
      <c r="I561" s="32">
        <f t="shared" si="9"/>
        <v>169752.65</v>
      </c>
      <c r="J561" s="3">
        <v>1.036</v>
      </c>
      <c r="K561" s="2">
        <v>6</v>
      </c>
      <c r="L561" t="s">
        <v>9</v>
      </c>
      <c r="M561" t="s">
        <v>10</v>
      </c>
      <c r="N561" t="s">
        <v>10</v>
      </c>
      <c r="O561" t="s">
        <v>10</v>
      </c>
      <c r="P561" t="s">
        <v>10</v>
      </c>
      <c r="S561" s="31" t="s">
        <v>660</v>
      </c>
    </row>
    <row r="562" spans="1:19" x14ac:dyDescent="0.35">
      <c r="A562" s="34" t="s">
        <v>659</v>
      </c>
      <c r="B562" s="2">
        <v>10</v>
      </c>
      <c r="C562" t="s">
        <v>654</v>
      </c>
      <c r="D562" t="s">
        <v>39</v>
      </c>
      <c r="E562" t="s">
        <v>658</v>
      </c>
      <c r="F562" t="s">
        <v>657</v>
      </c>
      <c r="G562" s="32">
        <v>480500</v>
      </c>
      <c r="H562" s="33">
        <v>0.15</v>
      </c>
      <c r="I562" s="32">
        <f t="shared" si="9"/>
        <v>408425</v>
      </c>
      <c r="J562" s="3">
        <v>2.8180000000000001</v>
      </c>
      <c r="K562" s="2">
        <v>6</v>
      </c>
      <c r="L562" t="s">
        <v>9</v>
      </c>
      <c r="M562" t="s">
        <v>10</v>
      </c>
      <c r="N562" t="s">
        <v>10</v>
      </c>
      <c r="O562" t="s">
        <v>10</v>
      </c>
      <c r="P562" t="s">
        <v>10</v>
      </c>
      <c r="S562" s="31" t="s">
        <v>656</v>
      </c>
    </row>
    <row r="563" spans="1:19" x14ac:dyDescent="0.35">
      <c r="A563" s="34" t="s">
        <v>655</v>
      </c>
      <c r="B563" s="2">
        <v>10</v>
      </c>
      <c r="C563" t="s">
        <v>654</v>
      </c>
      <c r="D563" t="s">
        <v>39</v>
      </c>
      <c r="E563" t="s">
        <v>653</v>
      </c>
      <c r="F563" t="s">
        <v>652</v>
      </c>
      <c r="G563" s="32">
        <v>137287</v>
      </c>
      <c r="H563" s="33">
        <v>0.15</v>
      </c>
      <c r="I563" s="32">
        <f t="shared" si="9"/>
        <v>116693.95</v>
      </c>
      <c r="J563" s="3">
        <v>0.88500000000000001</v>
      </c>
      <c r="K563" s="2">
        <v>4</v>
      </c>
      <c r="L563" t="s">
        <v>9</v>
      </c>
      <c r="M563" t="s">
        <v>10</v>
      </c>
      <c r="N563" t="s">
        <v>10</v>
      </c>
      <c r="O563" t="s">
        <v>10</v>
      </c>
      <c r="P563" t="s">
        <v>10</v>
      </c>
      <c r="S563" s="31" t="s">
        <v>651</v>
      </c>
    </row>
    <row r="564" spans="1:19" x14ac:dyDescent="0.35">
      <c r="A564" s="34" t="s">
        <v>650</v>
      </c>
      <c r="B564" s="2">
        <v>12</v>
      </c>
      <c r="C564" t="s">
        <v>645</v>
      </c>
      <c r="D564" t="s">
        <v>39</v>
      </c>
      <c r="E564" t="s">
        <v>649</v>
      </c>
      <c r="F564" t="s">
        <v>648</v>
      </c>
      <c r="G564" s="32">
        <v>273173.75</v>
      </c>
      <c r="H564" s="33">
        <v>0.125</v>
      </c>
      <c r="I564" s="32">
        <f t="shared" si="9"/>
        <v>239027.03125</v>
      </c>
      <c r="J564" s="3">
        <v>3.2360000000000002</v>
      </c>
      <c r="K564" s="2">
        <v>9</v>
      </c>
      <c r="L564" t="s">
        <v>9</v>
      </c>
      <c r="M564" t="s">
        <v>10</v>
      </c>
      <c r="N564" t="s">
        <v>10</v>
      </c>
      <c r="O564" t="s">
        <v>10</v>
      </c>
      <c r="P564" t="s">
        <v>10</v>
      </c>
      <c r="S564" s="31" t="s">
        <v>647</v>
      </c>
    </row>
    <row r="565" spans="1:19" x14ac:dyDescent="0.35">
      <c r="A565" s="34" t="s">
        <v>646</v>
      </c>
      <c r="B565" s="2">
        <v>12</v>
      </c>
      <c r="C565" t="s">
        <v>645</v>
      </c>
      <c r="D565" t="s">
        <v>39</v>
      </c>
      <c r="E565" t="s">
        <v>644</v>
      </c>
      <c r="F565" t="s">
        <v>643</v>
      </c>
      <c r="G565" s="32">
        <v>138713.75</v>
      </c>
      <c r="H565" s="33">
        <v>0.125</v>
      </c>
      <c r="I565" s="32">
        <f t="shared" si="9"/>
        <v>121374.53125</v>
      </c>
      <c r="J565" s="3">
        <v>1.746</v>
      </c>
      <c r="K565" s="2">
        <v>8</v>
      </c>
      <c r="L565" t="s">
        <v>9</v>
      </c>
      <c r="M565" t="s">
        <v>10</v>
      </c>
      <c r="N565" t="s">
        <v>10</v>
      </c>
      <c r="O565" t="s">
        <v>10</v>
      </c>
      <c r="P565" t="s">
        <v>10</v>
      </c>
      <c r="S565" s="31" t="s">
        <v>642</v>
      </c>
    </row>
    <row r="566" spans="1:19" x14ac:dyDescent="0.35">
      <c r="A566" s="34" t="s">
        <v>641</v>
      </c>
      <c r="B566" s="2">
        <v>10</v>
      </c>
      <c r="C566" t="s">
        <v>628</v>
      </c>
      <c r="D566" t="s">
        <v>39</v>
      </c>
      <c r="E566" t="s">
        <v>640</v>
      </c>
      <c r="F566" t="s">
        <v>639</v>
      </c>
      <c r="G566" s="32">
        <v>33000</v>
      </c>
      <c r="H566" s="33">
        <v>0.17499999999999999</v>
      </c>
      <c r="I566" s="32">
        <f t="shared" si="9"/>
        <v>27225</v>
      </c>
      <c r="J566" s="3">
        <v>0.19400000000000001</v>
      </c>
      <c r="K566" s="2">
        <v>10</v>
      </c>
      <c r="L566" t="s">
        <v>9</v>
      </c>
      <c r="M566" t="s">
        <v>10</v>
      </c>
      <c r="N566" t="s">
        <v>10</v>
      </c>
      <c r="O566" t="s">
        <v>10</v>
      </c>
      <c r="P566" t="s">
        <v>10</v>
      </c>
      <c r="R566" s="2" t="s">
        <v>158</v>
      </c>
      <c r="S566" s="31" t="s">
        <v>638</v>
      </c>
    </row>
    <row r="567" spans="1:19" x14ac:dyDescent="0.35">
      <c r="A567" s="34" t="s">
        <v>637</v>
      </c>
      <c r="B567" s="2">
        <v>10</v>
      </c>
      <c r="C567" t="s">
        <v>628</v>
      </c>
      <c r="D567" t="s">
        <v>39</v>
      </c>
      <c r="E567" t="s">
        <v>636</v>
      </c>
      <c r="F567" t="s">
        <v>635</v>
      </c>
      <c r="G567" s="32">
        <v>45000</v>
      </c>
      <c r="H567" s="33">
        <v>0.17499999999999999</v>
      </c>
      <c r="I567" s="32">
        <f t="shared" si="9"/>
        <v>37125</v>
      </c>
      <c r="J567" s="3">
        <v>0.27400000000000002</v>
      </c>
      <c r="K567" s="2">
        <v>10</v>
      </c>
      <c r="L567" t="s">
        <v>9</v>
      </c>
      <c r="M567" t="s">
        <v>10</v>
      </c>
      <c r="N567" t="s">
        <v>10</v>
      </c>
      <c r="O567" t="s">
        <v>10</v>
      </c>
      <c r="P567" t="s">
        <v>10</v>
      </c>
      <c r="R567" s="2" t="s">
        <v>163</v>
      </c>
      <c r="S567" s="31" t="s">
        <v>634</v>
      </c>
    </row>
    <row r="568" spans="1:19" x14ac:dyDescent="0.35">
      <c r="A568" s="34" t="s">
        <v>633</v>
      </c>
      <c r="B568" s="2">
        <v>10</v>
      </c>
      <c r="C568" t="s">
        <v>628</v>
      </c>
      <c r="D568" t="s">
        <v>39</v>
      </c>
      <c r="E568" t="s">
        <v>632</v>
      </c>
      <c r="F568" t="s">
        <v>631</v>
      </c>
      <c r="G568" s="32">
        <v>219000</v>
      </c>
      <c r="H568" s="33">
        <v>0.17499999999999999</v>
      </c>
      <c r="I568" s="32">
        <f t="shared" si="9"/>
        <v>180675</v>
      </c>
      <c r="J568" s="3">
        <v>1.3640000000000001</v>
      </c>
      <c r="K568" s="2">
        <v>7</v>
      </c>
      <c r="L568" t="s">
        <v>9</v>
      </c>
      <c r="M568" t="s">
        <v>10</v>
      </c>
      <c r="N568" t="s">
        <v>10</v>
      </c>
      <c r="O568" t="s">
        <v>10</v>
      </c>
      <c r="P568" t="s">
        <v>10</v>
      </c>
      <c r="S568" s="35" t="s">
        <v>630</v>
      </c>
    </row>
    <row r="569" spans="1:19" x14ac:dyDescent="0.35">
      <c r="A569" s="34" t="s">
        <v>629</v>
      </c>
      <c r="B569" s="2">
        <v>10</v>
      </c>
      <c r="C569" t="s">
        <v>628</v>
      </c>
      <c r="D569" t="s">
        <v>39</v>
      </c>
      <c r="E569" t="s">
        <v>627</v>
      </c>
      <c r="F569" t="s">
        <v>626</v>
      </c>
      <c r="G569" s="32">
        <v>91000</v>
      </c>
      <c r="H569" s="33">
        <v>0.17499999999999999</v>
      </c>
      <c r="I569" s="32">
        <f t="shared" si="9"/>
        <v>75075</v>
      </c>
      <c r="J569" s="3">
        <v>0.66</v>
      </c>
      <c r="K569" s="2">
        <v>6</v>
      </c>
      <c r="L569" t="s">
        <v>9</v>
      </c>
      <c r="M569" t="s">
        <v>10</v>
      </c>
      <c r="N569" t="s">
        <v>10</v>
      </c>
      <c r="O569" t="s">
        <v>10</v>
      </c>
      <c r="P569" t="s">
        <v>10</v>
      </c>
      <c r="S569" s="31" t="s">
        <v>625</v>
      </c>
    </row>
    <row r="570" spans="1:19" ht="29" x14ac:dyDescent="0.35">
      <c r="A570" s="34" t="s">
        <v>624</v>
      </c>
      <c r="B570" s="2">
        <v>8</v>
      </c>
      <c r="C570" t="s">
        <v>587</v>
      </c>
      <c r="D570" t="s">
        <v>39</v>
      </c>
      <c r="E570" t="s">
        <v>623</v>
      </c>
      <c r="F570" t="s">
        <v>622</v>
      </c>
      <c r="G570" s="32">
        <v>121230.5</v>
      </c>
      <c r="H570" s="33">
        <v>0.17499999999999999</v>
      </c>
      <c r="I570" s="32">
        <f t="shared" si="9"/>
        <v>100015.16250000001</v>
      </c>
      <c r="J570" s="3">
        <v>0.83599999999999997</v>
      </c>
      <c r="K570" s="2">
        <v>10</v>
      </c>
      <c r="L570" t="s">
        <v>9</v>
      </c>
      <c r="M570" t="s">
        <v>10</v>
      </c>
      <c r="N570" t="s">
        <v>10</v>
      </c>
      <c r="O570" t="s">
        <v>10</v>
      </c>
      <c r="P570" t="s">
        <v>10</v>
      </c>
      <c r="R570" s="2" t="s">
        <v>145</v>
      </c>
      <c r="S570" s="31" t="s">
        <v>621</v>
      </c>
    </row>
    <row r="571" spans="1:19" ht="29" x14ac:dyDescent="0.35">
      <c r="A571" s="34" t="s">
        <v>620</v>
      </c>
      <c r="B571" s="2">
        <v>8</v>
      </c>
      <c r="C571" t="s">
        <v>587</v>
      </c>
      <c r="D571" t="s">
        <v>39</v>
      </c>
      <c r="E571" t="s">
        <v>619</v>
      </c>
      <c r="F571" t="s">
        <v>618</v>
      </c>
      <c r="G571" s="32">
        <v>25126.2</v>
      </c>
      <c r="H571" s="33">
        <v>0.17499999999999999</v>
      </c>
      <c r="I571" s="32">
        <f t="shared" si="9"/>
        <v>20729.115000000002</v>
      </c>
      <c r="J571" s="3">
        <v>0.20599999999999999</v>
      </c>
      <c r="K571" s="2">
        <v>10</v>
      </c>
      <c r="L571" t="s">
        <v>9</v>
      </c>
      <c r="M571" t="s">
        <v>10</v>
      </c>
      <c r="N571" t="s">
        <v>10</v>
      </c>
      <c r="O571" t="s">
        <v>10</v>
      </c>
      <c r="P571" t="s">
        <v>10</v>
      </c>
      <c r="R571" s="2" t="s">
        <v>187</v>
      </c>
      <c r="S571" s="31" t="s">
        <v>617</v>
      </c>
    </row>
    <row r="572" spans="1:19" x14ac:dyDescent="0.35">
      <c r="A572" s="34" t="s">
        <v>616</v>
      </c>
      <c r="B572" s="2">
        <v>8</v>
      </c>
      <c r="C572" t="s">
        <v>587</v>
      </c>
      <c r="D572" t="s">
        <v>39</v>
      </c>
      <c r="E572" t="s">
        <v>615</v>
      </c>
      <c r="F572" t="s">
        <v>614</v>
      </c>
      <c r="G572" s="32">
        <v>68898.399999999994</v>
      </c>
      <c r="H572" s="33">
        <v>0.17499999999999999</v>
      </c>
      <c r="I572" s="32">
        <f t="shared" si="9"/>
        <v>56841.179999999993</v>
      </c>
      <c r="J572" s="3">
        <v>0.80100000000000005</v>
      </c>
      <c r="K572" s="2">
        <v>10</v>
      </c>
      <c r="L572" t="s">
        <v>9</v>
      </c>
      <c r="M572" t="s">
        <v>10</v>
      </c>
      <c r="N572" t="s">
        <v>10</v>
      </c>
      <c r="O572" t="s">
        <v>10</v>
      </c>
      <c r="P572" t="s">
        <v>10</v>
      </c>
      <c r="R572" s="2" t="s">
        <v>135</v>
      </c>
      <c r="S572" s="31" t="s">
        <v>613</v>
      </c>
    </row>
    <row r="573" spans="1:19" x14ac:dyDescent="0.35">
      <c r="A573" s="34" t="s">
        <v>612</v>
      </c>
      <c r="B573" s="2">
        <v>8</v>
      </c>
      <c r="C573" t="s">
        <v>587</v>
      </c>
      <c r="D573" t="s">
        <v>39</v>
      </c>
      <c r="E573" t="s">
        <v>611</v>
      </c>
      <c r="F573" t="s">
        <v>610</v>
      </c>
      <c r="G573" s="32">
        <v>19391.400000000001</v>
      </c>
      <c r="H573" s="33">
        <v>0.17499999999999999</v>
      </c>
      <c r="I573" s="32">
        <f t="shared" si="9"/>
        <v>15997.905000000002</v>
      </c>
      <c r="J573" s="3">
        <v>0.26600000000000001</v>
      </c>
      <c r="K573" s="2">
        <v>10</v>
      </c>
      <c r="L573" t="s">
        <v>9</v>
      </c>
      <c r="M573" t="s">
        <v>10</v>
      </c>
      <c r="N573" t="s">
        <v>10</v>
      </c>
      <c r="O573" t="s">
        <v>10</v>
      </c>
      <c r="P573" t="s">
        <v>10</v>
      </c>
      <c r="R573" s="2" t="s">
        <v>140</v>
      </c>
      <c r="S573" s="31" t="s">
        <v>609</v>
      </c>
    </row>
    <row r="574" spans="1:19" x14ac:dyDescent="0.35">
      <c r="A574" s="34" t="s">
        <v>608</v>
      </c>
      <c r="B574" s="2">
        <v>8</v>
      </c>
      <c r="C574" t="s">
        <v>587</v>
      </c>
      <c r="D574" t="s">
        <v>39</v>
      </c>
      <c r="E574" t="s">
        <v>607</v>
      </c>
      <c r="F574" t="s">
        <v>606</v>
      </c>
      <c r="G574" s="32">
        <v>21205.8</v>
      </c>
      <c r="H574" s="33">
        <v>0.17499999999999999</v>
      </c>
      <c r="I574" s="32">
        <f t="shared" si="9"/>
        <v>17494.785</v>
      </c>
      <c r="J574" s="3">
        <v>0.13800000000000001</v>
      </c>
      <c r="K574" s="2">
        <v>10</v>
      </c>
      <c r="L574" t="s">
        <v>9</v>
      </c>
      <c r="M574" t="s">
        <v>10</v>
      </c>
      <c r="N574" t="s">
        <v>10</v>
      </c>
      <c r="O574" t="s">
        <v>10</v>
      </c>
      <c r="P574" t="s">
        <v>10</v>
      </c>
      <c r="R574" s="2" t="s">
        <v>155</v>
      </c>
      <c r="S574" s="31" t="s">
        <v>605</v>
      </c>
    </row>
    <row r="575" spans="1:19" ht="29" x14ac:dyDescent="0.35">
      <c r="A575" s="34" t="s">
        <v>604</v>
      </c>
      <c r="B575" s="2">
        <v>8</v>
      </c>
      <c r="C575" t="s">
        <v>587</v>
      </c>
      <c r="D575" t="s">
        <v>39</v>
      </c>
      <c r="E575" t="s">
        <v>603</v>
      </c>
      <c r="F575" t="s">
        <v>602</v>
      </c>
      <c r="G575" s="32">
        <v>84271</v>
      </c>
      <c r="H575" s="33">
        <v>0.17499999999999999</v>
      </c>
      <c r="I575" s="32">
        <f t="shared" si="9"/>
        <v>69523.574999999997</v>
      </c>
      <c r="J575" s="3">
        <v>0.93300000000000005</v>
      </c>
      <c r="K575" s="2">
        <v>9</v>
      </c>
      <c r="L575" t="s">
        <v>9</v>
      </c>
      <c r="M575" t="s">
        <v>10</v>
      </c>
      <c r="N575" t="s">
        <v>10</v>
      </c>
      <c r="O575" t="s">
        <v>10</v>
      </c>
      <c r="P575" t="s">
        <v>10</v>
      </c>
      <c r="S575" s="31" t="s">
        <v>601</v>
      </c>
    </row>
    <row r="576" spans="1:19" x14ac:dyDescent="0.35">
      <c r="A576" s="34" t="s">
        <v>600</v>
      </c>
      <c r="B576" s="2">
        <v>8</v>
      </c>
      <c r="C576" t="s">
        <v>587</v>
      </c>
      <c r="D576" t="s">
        <v>39</v>
      </c>
      <c r="E576" t="s">
        <v>599</v>
      </c>
      <c r="F576" t="s">
        <v>598</v>
      </c>
      <c r="G576" s="32">
        <v>29986</v>
      </c>
      <c r="H576" s="33">
        <v>0.17499999999999999</v>
      </c>
      <c r="I576" s="32">
        <f t="shared" si="9"/>
        <v>24738.45</v>
      </c>
      <c r="J576" s="3">
        <v>0.29599999999999999</v>
      </c>
      <c r="K576" s="2">
        <v>9</v>
      </c>
      <c r="L576" t="s">
        <v>9</v>
      </c>
      <c r="M576" t="s">
        <v>10</v>
      </c>
      <c r="N576" t="s">
        <v>10</v>
      </c>
      <c r="O576" t="s">
        <v>10</v>
      </c>
      <c r="P576" t="s">
        <v>10</v>
      </c>
      <c r="S576" s="31" t="s">
        <v>597</v>
      </c>
    </row>
    <row r="577" spans="1:19" x14ac:dyDescent="0.35">
      <c r="A577" s="34" t="s">
        <v>596</v>
      </c>
      <c r="B577" s="2">
        <v>8</v>
      </c>
      <c r="C577" t="s">
        <v>587</v>
      </c>
      <c r="D577" t="s">
        <v>39</v>
      </c>
      <c r="E577" t="s">
        <v>595</v>
      </c>
      <c r="F577" t="s">
        <v>594</v>
      </c>
      <c r="G577" s="32">
        <v>69898.399999999994</v>
      </c>
      <c r="H577" s="33">
        <v>0.17499999999999999</v>
      </c>
      <c r="I577" s="32">
        <f t="shared" si="9"/>
        <v>57666.179999999993</v>
      </c>
      <c r="J577" s="3">
        <v>0.69</v>
      </c>
      <c r="K577" s="2">
        <v>8</v>
      </c>
      <c r="L577" t="s">
        <v>9</v>
      </c>
      <c r="M577" t="s">
        <v>10</v>
      </c>
      <c r="N577" t="s">
        <v>10</v>
      </c>
      <c r="O577" t="s">
        <v>10</v>
      </c>
      <c r="P577" t="s">
        <v>10</v>
      </c>
      <c r="S577" s="31" t="s">
        <v>593</v>
      </c>
    </row>
    <row r="578" spans="1:19" x14ac:dyDescent="0.35">
      <c r="A578" s="34" t="s">
        <v>592</v>
      </c>
      <c r="B578" s="2">
        <v>8</v>
      </c>
      <c r="C578" t="s">
        <v>587</v>
      </c>
      <c r="D578" t="s">
        <v>39</v>
      </c>
      <c r="E578" t="s">
        <v>591</v>
      </c>
      <c r="F578" t="s">
        <v>590</v>
      </c>
      <c r="G578" s="32">
        <v>9865.7999999999993</v>
      </c>
      <c r="H578" s="33">
        <v>0.17499999999999999</v>
      </c>
      <c r="I578" s="32">
        <f t="shared" si="9"/>
        <v>8139.2849999999999</v>
      </c>
      <c r="J578" s="3">
        <v>0.107</v>
      </c>
      <c r="K578" s="2">
        <v>7</v>
      </c>
      <c r="L578" t="s">
        <v>9</v>
      </c>
      <c r="M578" t="s">
        <v>10</v>
      </c>
      <c r="N578" t="s">
        <v>10</v>
      </c>
      <c r="O578" t="s">
        <v>10</v>
      </c>
      <c r="P578" t="s">
        <v>10</v>
      </c>
      <c r="S578" s="31" t="s">
        <v>589</v>
      </c>
    </row>
    <row r="579" spans="1:19" x14ac:dyDescent="0.35">
      <c r="A579" s="34" t="s">
        <v>588</v>
      </c>
      <c r="B579" s="2">
        <v>8</v>
      </c>
      <c r="C579" t="s">
        <v>587</v>
      </c>
      <c r="D579" t="s">
        <v>39</v>
      </c>
      <c r="E579" t="s">
        <v>586</v>
      </c>
      <c r="F579" t="s">
        <v>585</v>
      </c>
      <c r="G579" s="32">
        <v>28228.2</v>
      </c>
      <c r="H579" s="33">
        <v>0.17499999999999999</v>
      </c>
      <c r="I579" s="32">
        <f t="shared" si="9"/>
        <v>23288.264999999999</v>
      </c>
      <c r="J579" s="3">
        <v>0.34499999999999997</v>
      </c>
      <c r="K579" s="2">
        <v>7</v>
      </c>
      <c r="L579" t="s">
        <v>9</v>
      </c>
      <c r="M579" t="s">
        <v>10</v>
      </c>
      <c r="N579" t="s">
        <v>10</v>
      </c>
      <c r="O579" t="s">
        <v>10</v>
      </c>
      <c r="P579" t="s">
        <v>10</v>
      </c>
      <c r="S579" s="31" t="s">
        <v>584</v>
      </c>
    </row>
    <row r="580" spans="1:19" x14ac:dyDescent="0.35">
      <c r="A580" s="34" t="s">
        <v>583</v>
      </c>
      <c r="B580" s="2">
        <v>8</v>
      </c>
      <c r="C580" t="s">
        <v>555</v>
      </c>
      <c r="D580" t="s">
        <v>39</v>
      </c>
      <c r="E580" t="s">
        <v>582</v>
      </c>
      <c r="F580" t="s">
        <v>581</v>
      </c>
      <c r="G580" s="32">
        <v>75229</v>
      </c>
      <c r="H580" s="33">
        <v>0.125</v>
      </c>
      <c r="I580" s="32">
        <f t="shared" si="9"/>
        <v>65825.375</v>
      </c>
      <c r="J580" s="3">
        <v>0.84</v>
      </c>
      <c r="K580" s="2">
        <v>9</v>
      </c>
      <c r="L580" t="s">
        <v>9</v>
      </c>
      <c r="M580" t="s">
        <v>10</v>
      </c>
      <c r="N580" t="s">
        <v>10</v>
      </c>
      <c r="O580" t="s">
        <v>10</v>
      </c>
      <c r="P580" t="s">
        <v>10</v>
      </c>
      <c r="S580" s="31" t="s">
        <v>580</v>
      </c>
    </row>
    <row r="581" spans="1:19" x14ac:dyDescent="0.35">
      <c r="A581" s="34" t="s">
        <v>579</v>
      </c>
      <c r="B581" s="2">
        <v>8</v>
      </c>
      <c r="C581" t="s">
        <v>555</v>
      </c>
      <c r="D581" t="s">
        <v>39</v>
      </c>
      <c r="E581" t="s">
        <v>578</v>
      </c>
      <c r="F581" t="s">
        <v>577</v>
      </c>
      <c r="G581" s="32">
        <v>213268</v>
      </c>
      <c r="H581" s="33">
        <v>0.125</v>
      </c>
      <c r="I581" s="32">
        <f t="shared" si="9"/>
        <v>186609.5</v>
      </c>
      <c r="J581" s="3">
        <v>1.88</v>
      </c>
      <c r="K581" s="2">
        <v>9</v>
      </c>
      <c r="L581" t="s">
        <v>9</v>
      </c>
      <c r="M581" t="s">
        <v>9</v>
      </c>
      <c r="N581" t="s">
        <v>10</v>
      </c>
      <c r="O581" t="s">
        <v>10</v>
      </c>
      <c r="P581" t="s">
        <v>10</v>
      </c>
      <c r="S581" s="31" t="s">
        <v>576</v>
      </c>
    </row>
    <row r="582" spans="1:19" x14ac:dyDescent="0.35">
      <c r="A582" s="34" t="s">
        <v>575</v>
      </c>
      <c r="B582" s="2">
        <v>8</v>
      </c>
      <c r="C582" t="s">
        <v>555</v>
      </c>
      <c r="D582" t="s">
        <v>39</v>
      </c>
      <c r="E582" t="s">
        <v>572</v>
      </c>
      <c r="F582" t="s">
        <v>571</v>
      </c>
      <c r="G582" s="32">
        <v>83591</v>
      </c>
      <c r="H582" s="33">
        <v>0.125</v>
      </c>
      <c r="I582" s="32">
        <f t="shared" si="9"/>
        <v>73142.125</v>
      </c>
      <c r="J582" s="3">
        <v>0.70099999999999996</v>
      </c>
      <c r="K582" s="2">
        <v>9</v>
      </c>
      <c r="L582" t="s">
        <v>9</v>
      </c>
      <c r="M582" t="s">
        <v>9</v>
      </c>
      <c r="N582" t="s">
        <v>10</v>
      </c>
      <c r="O582" t="s">
        <v>10</v>
      </c>
      <c r="P582" t="s">
        <v>10</v>
      </c>
      <c r="S582" s="31" t="s">
        <v>574</v>
      </c>
    </row>
    <row r="583" spans="1:19" x14ac:dyDescent="0.35">
      <c r="A583" s="34" t="s">
        <v>573</v>
      </c>
      <c r="B583" s="2">
        <v>8</v>
      </c>
      <c r="C583" t="s">
        <v>555</v>
      </c>
      <c r="D583" t="s">
        <v>39</v>
      </c>
      <c r="E583" t="s">
        <v>572</v>
      </c>
      <c r="F583" t="s">
        <v>571</v>
      </c>
      <c r="G583" s="32">
        <v>346306</v>
      </c>
      <c r="H583" s="33">
        <v>0.125</v>
      </c>
      <c r="I583" s="32">
        <f t="shared" si="9"/>
        <v>303017.75</v>
      </c>
      <c r="J583" s="3">
        <v>2.96</v>
      </c>
      <c r="K583" s="2">
        <v>9</v>
      </c>
      <c r="L583" t="s">
        <v>9</v>
      </c>
      <c r="M583" t="s">
        <v>9</v>
      </c>
      <c r="N583" t="s">
        <v>10</v>
      </c>
      <c r="O583" t="s">
        <v>10</v>
      </c>
      <c r="P583" t="s">
        <v>10</v>
      </c>
      <c r="S583" s="31" t="s">
        <v>570</v>
      </c>
    </row>
    <row r="584" spans="1:19" x14ac:dyDescent="0.35">
      <c r="A584" s="34" t="s">
        <v>569</v>
      </c>
      <c r="B584" s="2">
        <v>8</v>
      </c>
      <c r="C584" t="s">
        <v>555</v>
      </c>
      <c r="D584" t="s">
        <v>39</v>
      </c>
      <c r="E584" t="s">
        <v>568</v>
      </c>
      <c r="F584" t="s">
        <v>567</v>
      </c>
      <c r="G584" s="32">
        <v>109505</v>
      </c>
      <c r="H584" s="33">
        <v>0.125</v>
      </c>
      <c r="I584" s="32">
        <f t="shared" si="9"/>
        <v>95816.875</v>
      </c>
      <c r="J584" s="3">
        <v>0.85299999999999998</v>
      </c>
      <c r="K584" s="2">
        <v>9</v>
      </c>
      <c r="L584" t="s">
        <v>9</v>
      </c>
      <c r="M584" t="s">
        <v>10</v>
      </c>
      <c r="N584" t="s">
        <v>10</v>
      </c>
      <c r="O584" t="s">
        <v>10</v>
      </c>
      <c r="P584" t="s">
        <v>10</v>
      </c>
      <c r="S584" s="31" t="s">
        <v>566</v>
      </c>
    </row>
    <row r="585" spans="1:19" x14ac:dyDescent="0.35">
      <c r="A585" s="34" t="s">
        <v>565</v>
      </c>
      <c r="B585" s="2">
        <v>8</v>
      </c>
      <c r="C585" t="s">
        <v>555</v>
      </c>
      <c r="D585" t="s">
        <v>39</v>
      </c>
      <c r="E585" t="s">
        <v>564</v>
      </c>
      <c r="F585" t="s">
        <v>375</v>
      </c>
      <c r="G585" s="32">
        <v>213910</v>
      </c>
      <c r="H585" s="33">
        <v>0.125</v>
      </c>
      <c r="I585" s="32">
        <f t="shared" si="9"/>
        <v>187171.25</v>
      </c>
      <c r="J585" s="3">
        <v>2.5590000000000002</v>
      </c>
      <c r="K585" s="2">
        <v>8</v>
      </c>
      <c r="L585" t="s">
        <v>9</v>
      </c>
      <c r="M585" t="s">
        <v>10</v>
      </c>
      <c r="N585" t="s">
        <v>10</v>
      </c>
      <c r="O585" t="s">
        <v>10</v>
      </c>
      <c r="P585" t="s">
        <v>10</v>
      </c>
      <c r="S585" s="31" t="s">
        <v>563</v>
      </c>
    </row>
    <row r="586" spans="1:19" x14ac:dyDescent="0.35">
      <c r="A586" s="34" t="s">
        <v>562</v>
      </c>
      <c r="B586" s="2">
        <v>8</v>
      </c>
      <c r="C586" t="s">
        <v>555</v>
      </c>
      <c r="D586" t="s">
        <v>39</v>
      </c>
      <c r="E586" t="s">
        <v>559</v>
      </c>
      <c r="F586" t="s">
        <v>558</v>
      </c>
      <c r="G586" s="32">
        <v>32242</v>
      </c>
      <c r="H586" s="33">
        <v>0.125</v>
      </c>
      <c r="I586" s="32">
        <f t="shared" ref="I586:I649" si="10">SUM(G586-G586*H586)</f>
        <v>28211.75</v>
      </c>
      <c r="J586" s="3">
        <v>0.22700000000000001</v>
      </c>
      <c r="K586" s="2">
        <v>7</v>
      </c>
      <c r="L586" t="s">
        <v>9</v>
      </c>
      <c r="M586" t="s">
        <v>9</v>
      </c>
      <c r="N586" t="s">
        <v>10</v>
      </c>
      <c r="O586" t="s">
        <v>10</v>
      </c>
      <c r="P586" t="s">
        <v>10</v>
      </c>
      <c r="S586" s="31" t="s">
        <v>561</v>
      </c>
    </row>
    <row r="587" spans="1:19" x14ac:dyDescent="0.35">
      <c r="A587" s="34" t="s">
        <v>560</v>
      </c>
      <c r="B587" s="2">
        <v>8</v>
      </c>
      <c r="C587" t="s">
        <v>555</v>
      </c>
      <c r="D587" t="s">
        <v>39</v>
      </c>
      <c r="E587" t="s">
        <v>559</v>
      </c>
      <c r="F587" t="s">
        <v>558</v>
      </c>
      <c r="G587" s="32">
        <v>375292</v>
      </c>
      <c r="H587" s="33">
        <v>0.125</v>
      </c>
      <c r="I587" s="32">
        <f t="shared" si="10"/>
        <v>328380.5</v>
      </c>
      <c r="J587" s="3">
        <v>2.6190000000000002</v>
      </c>
      <c r="K587" s="2">
        <v>7</v>
      </c>
      <c r="L587" t="s">
        <v>9</v>
      </c>
      <c r="M587" t="s">
        <v>9</v>
      </c>
      <c r="N587" t="s">
        <v>10</v>
      </c>
      <c r="O587" t="s">
        <v>10</v>
      </c>
      <c r="P587" t="s">
        <v>10</v>
      </c>
      <c r="S587" s="31" t="s">
        <v>557</v>
      </c>
    </row>
    <row r="588" spans="1:19" x14ac:dyDescent="0.35">
      <c r="A588" s="34" t="s">
        <v>556</v>
      </c>
      <c r="B588" s="2">
        <v>8</v>
      </c>
      <c r="C588" t="s">
        <v>555</v>
      </c>
      <c r="D588" t="s">
        <v>39</v>
      </c>
      <c r="E588" t="s">
        <v>554</v>
      </c>
      <c r="F588" t="s">
        <v>553</v>
      </c>
      <c r="G588" s="32">
        <v>61899</v>
      </c>
      <c r="H588" s="33">
        <v>0.125</v>
      </c>
      <c r="I588" s="32">
        <f t="shared" si="10"/>
        <v>54161.625</v>
      </c>
      <c r="J588" s="3">
        <v>0.64800000000000002</v>
      </c>
      <c r="K588" s="2">
        <v>6</v>
      </c>
      <c r="L588" t="s">
        <v>9</v>
      </c>
      <c r="M588" t="s">
        <v>10</v>
      </c>
      <c r="N588" t="s">
        <v>10</v>
      </c>
      <c r="O588" t="s">
        <v>10</v>
      </c>
      <c r="P588" t="s">
        <v>10</v>
      </c>
      <c r="S588" s="31" t="s">
        <v>552</v>
      </c>
    </row>
    <row r="589" spans="1:19" x14ac:dyDescent="0.35">
      <c r="A589" s="34" t="s">
        <v>551</v>
      </c>
      <c r="B589" s="2">
        <v>9</v>
      </c>
      <c r="C589" t="s">
        <v>531</v>
      </c>
      <c r="D589" t="s">
        <v>39</v>
      </c>
      <c r="E589" t="s">
        <v>550</v>
      </c>
      <c r="F589" t="s">
        <v>549</v>
      </c>
      <c r="G589" s="32">
        <v>94600</v>
      </c>
      <c r="H589" s="33">
        <v>0.17499999999999999</v>
      </c>
      <c r="I589" s="32">
        <f t="shared" si="10"/>
        <v>78045</v>
      </c>
      <c r="J589" s="3">
        <v>1.0389999999999999</v>
      </c>
      <c r="K589" s="2">
        <v>10</v>
      </c>
      <c r="L589" t="s">
        <v>9</v>
      </c>
      <c r="M589" t="s">
        <v>10</v>
      </c>
      <c r="N589" t="s">
        <v>10</v>
      </c>
      <c r="O589" t="s">
        <v>10</v>
      </c>
      <c r="P589" t="s">
        <v>10</v>
      </c>
      <c r="R589" s="2" t="s">
        <v>158</v>
      </c>
      <c r="S589" s="31"/>
    </row>
    <row r="590" spans="1:19" x14ac:dyDescent="0.35">
      <c r="A590" s="34" t="s">
        <v>548</v>
      </c>
      <c r="B590" s="2">
        <v>9</v>
      </c>
      <c r="C590" t="s">
        <v>531</v>
      </c>
      <c r="D590" t="s">
        <v>39</v>
      </c>
      <c r="E590" t="s">
        <v>547</v>
      </c>
      <c r="F590" t="s">
        <v>546</v>
      </c>
      <c r="G590" s="32">
        <v>63250</v>
      </c>
      <c r="H590" s="33">
        <v>0.17499999999999999</v>
      </c>
      <c r="I590" s="32">
        <f t="shared" si="10"/>
        <v>52181.25</v>
      </c>
      <c r="J590" s="3">
        <v>0.53600000000000003</v>
      </c>
      <c r="K590" s="2">
        <v>10</v>
      </c>
      <c r="L590" t="s">
        <v>9</v>
      </c>
      <c r="M590" t="s">
        <v>10</v>
      </c>
      <c r="N590" t="s">
        <v>10</v>
      </c>
      <c r="O590" t="s">
        <v>10</v>
      </c>
      <c r="P590" t="s">
        <v>10</v>
      </c>
      <c r="R590" s="2" t="s">
        <v>163</v>
      </c>
      <c r="S590" s="31"/>
    </row>
    <row r="591" spans="1:19" x14ac:dyDescent="0.35">
      <c r="A591" s="34" t="s">
        <v>545</v>
      </c>
      <c r="B591" s="2">
        <v>9</v>
      </c>
      <c r="C591" t="s">
        <v>531</v>
      </c>
      <c r="D591" t="s">
        <v>39</v>
      </c>
      <c r="E591" t="s">
        <v>544</v>
      </c>
      <c r="F591" t="s">
        <v>543</v>
      </c>
      <c r="G591" s="32">
        <v>188100</v>
      </c>
      <c r="H591" s="33">
        <v>0.17499999999999999</v>
      </c>
      <c r="I591" s="32">
        <f t="shared" si="10"/>
        <v>155182.5</v>
      </c>
      <c r="J591" s="3">
        <v>1.9630000000000001</v>
      </c>
      <c r="K591" s="2">
        <v>9</v>
      </c>
      <c r="L591" t="s">
        <v>9</v>
      </c>
      <c r="M591" t="s">
        <v>10</v>
      </c>
      <c r="N591" t="s">
        <v>10</v>
      </c>
      <c r="O591" t="s">
        <v>10</v>
      </c>
      <c r="P591" t="s">
        <v>10</v>
      </c>
      <c r="S591" s="31"/>
    </row>
    <row r="592" spans="1:19" x14ac:dyDescent="0.35">
      <c r="A592" s="34" t="s">
        <v>542</v>
      </c>
      <c r="B592" s="2">
        <v>9</v>
      </c>
      <c r="C592" t="s">
        <v>531</v>
      </c>
      <c r="D592" t="s">
        <v>39</v>
      </c>
      <c r="E592" t="s">
        <v>541</v>
      </c>
      <c r="F592" t="s">
        <v>540</v>
      </c>
      <c r="G592" s="32">
        <v>63800</v>
      </c>
      <c r="H592" s="33">
        <v>0.17499999999999999</v>
      </c>
      <c r="I592" s="32">
        <f t="shared" si="10"/>
        <v>52635</v>
      </c>
      <c r="J592" s="3">
        <v>0.54100000000000004</v>
      </c>
      <c r="K592" s="2">
        <v>9</v>
      </c>
      <c r="L592" t="s">
        <v>9</v>
      </c>
      <c r="M592" t="s">
        <v>10</v>
      </c>
      <c r="N592" t="s">
        <v>10</v>
      </c>
      <c r="O592" t="s">
        <v>10</v>
      </c>
      <c r="P592" t="s">
        <v>10</v>
      </c>
      <c r="S592" s="31"/>
    </row>
    <row r="593" spans="1:19" x14ac:dyDescent="0.35">
      <c r="A593" s="34" t="s">
        <v>539</v>
      </c>
      <c r="B593" s="2">
        <v>9</v>
      </c>
      <c r="C593" t="s">
        <v>531</v>
      </c>
      <c r="D593" t="s">
        <v>39</v>
      </c>
      <c r="E593" t="s">
        <v>538</v>
      </c>
      <c r="F593" t="s">
        <v>537</v>
      </c>
      <c r="G593" s="32">
        <v>111100</v>
      </c>
      <c r="H593" s="33">
        <v>0.17499999999999999</v>
      </c>
      <c r="I593" s="32">
        <f t="shared" si="10"/>
        <v>91657.5</v>
      </c>
      <c r="J593" s="3">
        <v>1.002</v>
      </c>
      <c r="K593" s="2">
        <v>9</v>
      </c>
      <c r="L593" t="s">
        <v>9</v>
      </c>
      <c r="M593" t="s">
        <v>10</v>
      </c>
      <c r="N593" t="s">
        <v>10</v>
      </c>
      <c r="O593" t="s">
        <v>10</v>
      </c>
      <c r="P593" t="s">
        <v>10</v>
      </c>
      <c r="S593" s="31"/>
    </row>
    <row r="594" spans="1:19" x14ac:dyDescent="0.35">
      <c r="A594" s="34" t="s">
        <v>536</v>
      </c>
      <c r="B594" s="2">
        <v>9</v>
      </c>
      <c r="C594" t="s">
        <v>531</v>
      </c>
      <c r="D594" t="s">
        <v>39</v>
      </c>
      <c r="E594" t="s">
        <v>535</v>
      </c>
      <c r="F594" t="s">
        <v>534</v>
      </c>
      <c r="G594" s="32">
        <v>137500</v>
      </c>
      <c r="H594" s="33">
        <v>0.17499999999999999</v>
      </c>
      <c r="I594" s="32">
        <f t="shared" si="10"/>
        <v>113437.5</v>
      </c>
      <c r="J594" s="3">
        <v>1.2909999999999999</v>
      </c>
      <c r="K594" s="2">
        <v>8</v>
      </c>
      <c r="L594" t="s">
        <v>9</v>
      </c>
      <c r="M594" t="s">
        <v>10</v>
      </c>
      <c r="N594" t="s">
        <v>10</v>
      </c>
      <c r="O594" t="s">
        <v>10</v>
      </c>
      <c r="P594" t="s">
        <v>10</v>
      </c>
      <c r="S594" s="31" t="s">
        <v>533</v>
      </c>
    </row>
    <row r="595" spans="1:19" x14ac:dyDescent="0.35">
      <c r="A595" s="34" t="s">
        <v>532</v>
      </c>
      <c r="B595" s="2">
        <v>9</v>
      </c>
      <c r="C595" t="s">
        <v>531</v>
      </c>
      <c r="D595" t="s">
        <v>39</v>
      </c>
      <c r="E595" t="s">
        <v>530</v>
      </c>
      <c r="F595" t="s">
        <v>529</v>
      </c>
      <c r="G595" s="32">
        <v>276100</v>
      </c>
      <c r="H595" s="33">
        <v>0.17499999999999999</v>
      </c>
      <c r="I595" s="32">
        <f t="shared" si="10"/>
        <v>227782.5</v>
      </c>
      <c r="J595" s="3">
        <v>2.7360000000000002</v>
      </c>
      <c r="K595" s="2">
        <v>8</v>
      </c>
      <c r="L595" t="s">
        <v>9</v>
      </c>
      <c r="M595" t="s">
        <v>10</v>
      </c>
      <c r="O595" t="s">
        <v>10</v>
      </c>
      <c r="P595" t="s">
        <v>10</v>
      </c>
      <c r="S595" s="31"/>
    </row>
    <row r="596" spans="1:19" x14ac:dyDescent="0.35">
      <c r="A596" s="34" t="s">
        <v>528</v>
      </c>
      <c r="B596" s="2">
        <v>8</v>
      </c>
      <c r="C596" t="s">
        <v>454</v>
      </c>
      <c r="D596" t="s">
        <v>39</v>
      </c>
      <c r="E596" t="s">
        <v>525</v>
      </c>
      <c r="F596" t="s">
        <v>524</v>
      </c>
      <c r="G596" s="32">
        <v>68150</v>
      </c>
      <c r="H596" s="33">
        <v>0.15</v>
      </c>
      <c r="I596" s="32">
        <f t="shared" si="10"/>
        <v>57927.5</v>
      </c>
      <c r="J596" s="3">
        <v>0.89800000000000002</v>
      </c>
      <c r="K596" s="2">
        <v>10</v>
      </c>
      <c r="L596" t="s">
        <v>9</v>
      </c>
      <c r="M596" t="s">
        <v>10</v>
      </c>
      <c r="N596" t="s">
        <v>10</v>
      </c>
      <c r="O596" t="s">
        <v>10</v>
      </c>
      <c r="P596" t="s">
        <v>10</v>
      </c>
      <c r="R596" s="2" t="s">
        <v>163</v>
      </c>
      <c r="S596" s="31" t="s">
        <v>527</v>
      </c>
    </row>
    <row r="597" spans="1:19" x14ac:dyDescent="0.35">
      <c r="A597" s="34" t="s">
        <v>526</v>
      </c>
      <c r="B597" s="2">
        <v>8</v>
      </c>
      <c r="C597" t="s">
        <v>454</v>
      </c>
      <c r="D597" t="s">
        <v>39</v>
      </c>
      <c r="E597" t="s">
        <v>525</v>
      </c>
      <c r="F597" t="s">
        <v>524</v>
      </c>
      <c r="G597" s="32">
        <v>30550</v>
      </c>
      <c r="H597" s="33">
        <v>0.15</v>
      </c>
      <c r="I597" s="32">
        <f t="shared" si="10"/>
        <v>25967.5</v>
      </c>
      <c r="J597" s="3">
        <v>0.40500000000000003</v>
      </c>
      <c r="K597" s="2">
        <v>10</v>
      </c>
      <c r="L597" t="s">
        <v>9</v>
      </c>
      <c r="M597" t="s">
        <v>10</v>
      </c>
      <c r="N597" t="s">
        <v>10</v>
      </c>
      <c r="O597" t="s">
        <v>10</v>
      </c>
      <c r="P597" t="s">
        <v>10</v>
      </c>
      <c r="R597" s="2" t="s">
        <v>135</v>
      </c>
      <c r="S597" s="31" t="s">
        <v>523</v>
      </c>
    </row>
    <row r="598" spans="1:19" x14ac:dyDescent="0.35">
      <c r="A598" s="34" t="s">
        <v>522</v>
      </c>
      <c r="B598" s="2">
        <v>8</v>
      </c>
      <c r="C598" t="s">
        <v>454</v>
      </c>
      <c r="D598" t="s">
        <v>39</v>
      </c>
      <c r="E598" t="s">
        <v>521</v>
      </c>
      <c r="F598" t="s">
        <v>520</v>
      </c>
      <c r="G598" s="32">
        <v>56400</v>
      </c>
      <c r="H598" s="33">
        <v>0.15</v>
      </c>
      <c r="I598" s="32">
        <f t="shared" si="10"/>
        <v>47940</v>
      </c>
      <c r="J598" s="3">
        <v>0.1</v>
      </c>
      <c r="K598" s="2">
        <v>10</v>
      </c>
      <c r="L598" t="s">
        <v>9</v>
      </c>
      <c r="M598" t="s">
        <v>10</v>
      </c>
      <c r="N598" t="s">
        <v>10</v>
      </c>
      <c r="O598" t="s">
        <v>10</v>
      </c>
      <c r="P598" t="s">
        <v>10</v>
      </c>
      <c r="R598" s="2" t="s">
        <v>187</v>
      </c>
      <c r="S598" s="31" t="s">
        <v>519</v>
      </c>
    </row>
    <row r="599" spans="1:19" x14ac:dyDescent="0.35">
      <c r="A599" s="34" t="s">
        <v>518</v>
      </c>
      <c r="B599" s="2">
        <v>8</v>
      </c>
      <c r="C599" t="s">
        <v>454</v>
      </c>
      <c r="D599" t="s">
        <v>39</v>
      </c>
      <c r="E599" t="s">
        <v>517</v>
      </c>
      <c r="F599" t="s">
        <v>516</v>
      </c>
      <c r="G599" s="32">
        <v>75200</v>
      </c>
      <c r="H599" s="33">
        <v>0.15</v>
      </c>
      <c r="I599" s="32">
        <f t="shared" si="10"/>
        <v>63920</v>
      </c>
      <c r="J599" s="3">
        <v>0.95899999999999996</v>
      </c>
      <c r="K599" s="2">
        <v>10</v>
      </c>
      <c r="L599" t="s">
        <v>9</v>
      </c>
      <c r="M599" t="s">
        <v>10</v>
      </c>
      <c r="N599" t="s">
        <v>10</v>
      </c>
      <c r="O599" t="s">
        <v>10</v>
      </c>
      <c r="P599" t="s">
        <v>10</v>
      </c>
      <c r="R599" s="2" t="s">
        <v>250</v>
      </c>
      <c r="S599" s="31" t="s">
        <v>515</v>
      </c>
    </row>
    <row r="600" spans="1:19" x14ac:dyDescent="0.35">
      <c r="A600" s="34" t="s">
        <v>514</v>
      </c>
      <c r="B600" s="2">
        <v>8</v>
      </c>
      <c r="C600" t="s">
        <v>454</v>
      </c>
      <c r="D600" t="s">
        <v>39</v>
      </c>
      <c r="E600" t="s">
        <v>513</v>
      </c>
      <c r="F600" t="s">
        <v>512</v>
      </c>
      <c r="G600" s="32">
        <v>42075</v>
      </c>
      <c r="H600" s="33">
        <v>0.15</v>
      </c>
      <c r="I600" s="32">
        <f t="shared" si="10"/>
        <v>35763.75</v>
      </c>
      <c r="J600" s="3">
        <v>0.46500000000000002</v>
      </c>
      <c r="K600" s="2">
        <v>10</v>
      </c>
      <c r="L600" t="s">
        <v>9</v>
      </c>
      <c r="M600" t="s">
        <v>10</v>
      </c>
      <c r="N600" t="s">
        <v>10</v>
      </c>
      <c r="O600" t="s">
        <v>10</v>
      </c>
      <c r="P600" t="s">
        <v>10</v>
      </c>
      <c r="R600" s="2" t="s">
        <v>125</v>
      </c>
      <c r="S600" s="31" t="s">
        <v>511</v>
      </c>
    </row>
    <row r="601" spans="1:19" x14ac:dyDescent="0.35">
      <c r="A601" s="34" t="s">
        <v>510</v>
      </c>
      <c r="B601" s="2">
        <v>8</v>
      </c>
      <c r="C601" t="s">
        <v>454</v>
      </c>
      <c r="D601" t="s">
        <v>39</v>
      </c>
      <c r="E601" t="s">
        <v>509</v>
      </c>
      <c r="F601" t="s">
        <v>508</v>
      </c>
      <c r="G601" s="32">
        <v>64350</v>
      </c>
      <c r="H601" s="33">
        <v>0.15</v>
      </c>
      <c r="I601" s="32">
        <f t="shared" si="10"/>
        <v>54697.5</v>
      </c>
      <c r="J601" s="3">
        <v>0.13</v>
      </c>
      <c r="K601" s="2">
        <v>10</v>
      </c>
      <c r="L601" t="s">
        <v>9</v>
      </c>
      <c r="M601" t="s">
        <v>10</v>
      </c>
      <c r="N601" t="s">
        <v>10</v>
      </c>
      <c r="O601" t="s">
        <v>10</v>
      </c>
      <c r="P601" t="s">
        <v>10</v>
      </c>
      <c r="R601" s="2" t="s">
        <v>507</v>
      </c>
      <c r="S601" s="31" t="s">
        <v>506</v>
      </c>
    </row>
    <row r="602" spans="1:19" x14ac:dyDescent="0.35">
      <c r="A602" s="34" t="s">
        <v>505</v>
      </c>
      <c r="B602" s="2">
        <v>8</v>
      </c>
      <c r="C602" t="s">
        <v>454</v>
      </c>
      <c r="D602" t="s">
        <v>39</v>
      </c>
      <c r="E602" t="s">
        <v>504</v>
      </c>
      <c r="F602" t="s">
        <v>503</v>
      </c>
      <c r="G602" s="32">
        <v>89300</v>
      </c>
      <c r="H602" s="33">
        <v>0.15</v>
      </c>
      <c r="I602" s="32">
        <f t="shared" si="10"/>
        <v>75905</v>
      </c>
      <c r="J602" s="3">
        <v>1.028</v>
      </c>
      <c r="K602" s="2">
        <v>9</v>
      </c>
      <c r="L602" t="s">
        <v>9</v>
      </c>
      <c r="M602" t="s">
        <v>10</v>
      </c>
      <c r="N602" t="s">
        <v>10</v>
      </c>
      <c r="O602" t="s">
        <v>10</v>
      </c>
      <c r="P602" t="s">
        <v>10</v>
      </c>
      <c r="S602" s="31" t="s">
        <v>502</v>
      </c>
    </row>
    <row r="603" spans="1:19" x14ac:dyDescent="0.35">
      <c r="A603" s="34" t="s">
        <v>501</v>
      </c>
      <c r="B603" s="2">
        <v>8</v>
      </c>
      <c r="C603" t="s">
        <v>454</v>
      </c>
      <c r="D603" t="s">
        <v>39</v>
      </c>
      <c r="E603" t="s">
        <v>500</v>
      </c>
      <c r="F603" t="s">
        <v>499</v>
      </c>
      <c r="G603" s="32">
        <v>385400</v>
      </c>
      <c r="H603" s="33">
        <v>0.15</v>
      </c>
      <c r="I603" s="32">
        <f t="shared" si="10"/>
        <v>327590</v>
      </c>
      <c r="J603" s="3">
        <v>4.2240000000000002</v>
      </c>
      <c r="K603" s="2">
        <v>9</v>
      </c>
      <c r="L603" t="s">
        <v>9</v>
      </c>
      <c r="M603" t="s">
        <v>10</v>
      </c>
      <c r="N603" t="s">
        <v>10</v>
      </c>
      <c r="O603" t="s">
        <v>10</v>
      </c>
      <c r="P603" t="s">
        <v>10</v>
      </c>
      <c r="S603" s="31" t="s">
        <v>498</v>
      </c>
    </row>
    <row r="604" spans="1:19" x14ac:dyDescent="0.35">
      <c r="A604" s="34" t="s">
        <v>497</v>
      </c>
      <c r="B604" s="2">
        <v>8</v>
      </c>
      <c r="C604" t="s">
        <v>454</v>
      </c>
      <c r="D604" t="s">
        <v>39</v>
      </c>
      <c r="E604" t="s">
        <v>496</v>
      </c>
      <c r="F604" t="s">
        <v>495</v>
      </c>
      <c r="G604" s="32">
        <v>70500</v>
      </c>
      <c r="H604" s="33">
        <v>0.15</v>
      </c>
      <c r="I604" s="32">
        <f t="shared" si="10"/>
        <v>59925</v>
      </c>
      <c r="J604" s="3">
        <v>0.86799999999999999</v>
      </c>
      <c r="K604" s="2">
        <v>9</v>
      </c>
      <c r="L604" t="s">
        <v>9</v>
      </c>
      <c r="M604" t="s">
        <v>10</v>
      </c>
      <c r="N604" t="s">
        <v>10</v>
      </c>
      <c r="O604" t="s">
        <v>10</v>
      </c>
      <c r="P604" t="s">
        <v>10</v>
      </c>
      <c r="S604" s="31" t="s">
        <v>494</v>
      </c>
    </row>
    <row r="605" spans="1:19" x14ac:dyDescent="0.35">
      <c r="A605" s="34" t="s">
        <v>493</v>
      </c>
      <c r="B605" s="2">
        <v>8</v>
      </c>
      <c r="C605" t="s">
        <v>454</v>
      </c>
      <c r="D605" t="s">
        <v>39</v>
      </c>
      <c r="E605" t="s">
        <v>492</v>
      </c>
      <c r="F605" t="s">
        <v>491</v>
      </c>
      <c r="G605" s="32">
        <v>112800</v>
      </c>
      <c r="H605" s="33">
        <v>0.15</v>
      </c>
      <c r="I605" s="32">
        <f t="shared" si="10"/>
        <v>95880</v>
      </c>
      <c r="J605" s="3">
        <v>1.379</v>
      </c>
      <c r="K605" s="2">
        <v>9</v>
      </c>
      <c r="L605" t="s">
        <v>9</v>
      </c>
      <c r="M605" t="s">
        <v>10</v>
      </c>
      <c r="N605" t="s">
        <v>10</v>
      </c>
      <c r="O605" t="s">
        <v>10</v>
      </c>
      <c r="P605" t="s">
        <v>10</v>
      </c>
      <c r="S605" s="31" t="s">
        <v>490</v>
      </c>
    </row>
    <row r="606" spans="1:19" x14ac:dyDescent="0.35">
      <c r="A606" s="34" t="s">
        <v>489</v>
      </c>
      <c r="B606" s="2">
        <v>8</v>
      </c>
      <c r="C606" t="s">
        <v>454</v>
      </c>
      <c r="D606" t="s">
        <v>39</v>
      </c>
      <c r="E606" t="s">
        <v>486</v>
      </c>
      <c r="F606" t="s">
        <v>485</v>
      </c>
      <c r="G606" s="32">
        <v>42300</v>
      </c>
      <c r="H606" s="33">
        <v>0.15</v>
      </c>
      <c r="I606" s="32">
        <f t="shared" si="10"/>
        <v>35955</v>
      </c>
      <c r="J606" s="3">
        <v>0.45400000000000001</v>
      </c>
      <c r="K606" s="2">
        <v>8</v>
      </c>
      <c r="L606" t="s">
        <v>9</v>
      </c>
      <c r="M606" t="s">
        <v>10</v>
      </c>
      <c r="N606" t="s">
        <v>10</v>
      </c>
      <c r="O606" t="s">
        <v>10</v>
      </c>
      <c r="P606" t="s">
        <v>10</v>
      </c>
      <c r="S606" s="31" t="s">
        <v>488</v>
      </c>
    </row>
    <row r="607" spans="1:19" x14ac:dyDescent="0.35">
      <c r="A607" s="34" t="s">
        <v>487</v>
      </c>
      <c r="B607" s="2">
        <v>8</v>
      </c>
      <c r="C607" t="s">
        <v>454</v>
      </c>
      <c r="D607" t="s">
        <v>39</v>
      </c>
      <c r="E607" t="s">
        <v>486</v>
      </c>
      <c r="F607" t="s">
        <v>485</v>
      </c>
      <c r="G607" s="32">
        <v>77550</v>
      </c>
      <c r="H607" s="33">
        <v>0.15</v>
      </c>
      <c r="I607" s="32">
        <f t="shared" si="10"/>
        <v>65917.5</v>
      </c>
      <c r="J607" s="3">
        <v>0.75</v>
      </c>
      <c r="K607" s="2">
        <v>8</v>
      </c>
      <c r="L607" t="s">
        <v>9</v>
      </c>
      <c r="M607" t="s">
        <v>10</v>
      </c>
      <c r="N607" t="s">
        <v>10</v>
      </c>
      <c r="O607" t="s">
        <v>10</v>
      </c>
      <c r="P607" t="s">
        <v>10</v>
      </c>
      <c r="S607" s="31" t="s">
        <v>484</v>
      </c>
    </row>
    <row r="608" spans="1:19" x14ac:dyDescent="0.35">
      <c r="A608" s="34" t="s">
        <v>483</v>
      </c>
      <c r="B608" s="2">
        <v>8</v>
      </c>
      <c r="C608" t="s">
        <v>454</v>
      </c>
      <c r="D608" t="s">
        <v>39</v>
      </c>
      <c r="E608" t="s">
        <v>482</v>
      </c>
      <c r="F608" t="s">
        <v>481</v>
      </c>
      <c r="G608" s="32">
        <v>61000</v>
      </c>
      <c r="H608" s="33">
        <v>0.15</v>
      </c>
      <c r="I608" s="32">
        <f t="shared" si="10"/>
        <v>51850</v>
      </c>
      <c r="J608" s="3">
        <v>0.76600000000000001</v>
      </c>
      <c r="K608" s="2">
        <v>8</v>
      </c>
      <c r="L608" t="s">
        <v>9</v>
      </c>
      <c r="M608" t="s">
        <v>10</v>
      </c>
      <c r="N608" t="s">
        <v>10</v>
      </c>
      <c r="O608" t="s">
        <v>10</v>
      </c>
      <c r="P608" t="s">
        <v>10</v>
      </c>
      <c r="S608" s="31" t="s">
        <v>480</v>
      </c>
    </row>
    <row r="609" spans="1:19" x14ac:dyDescent="0.35">
      <c r="A609" s="34" t="s">
        <v>479</v>
      </c>
      <c r="B609" s="2">
        <v>8</v>
      </c>
      <c r="C609" t="s">
        <v>454</v>
      </c>
      <c r="D609" t="s">
        <v>39</v>
      </c>
      <c r="E609" t="s">
        <v>478</v>
      </c>
      <c r="F609" t="s">
        <v>477</v>
      </c>
      <c r="G609" s="32">
        <v>56400</v>
      </c>
      <c r="H609" s="33">
        <v>0.15</v>
      </c>
      <c r="I609" s="32">
        <f t="shared" si="10"/>
        <v>47940</v>
      </c>
      <c r="J609" s="3">
        <v>0.63</v>
      </c>
      <c r="K609" s="2">
        <v>8</v>
      </c>
      <c r="L609" t="s">
        <v>9</v>
      </c>
      <c r="M609" t="s">
        <v>10</v>
      </c>
      <c r="N609" t="s">
        <v>10</v>
      </c>
      <c r="O609" t="s">
        <v>10</v>
      </c>
      <c r="P609" t="s">
        <v>10</v>
      </c>
      <c r="S609" s="31" t="s">
        <v>476</v>
      </c>
    </row>
    <row r="610" spans="1:19" x14ac:dyDescent="0.35">
      <c r="A610" s="34" t="s">
        <v>475</v>
      </c>
      <c r="B610" s="2">
        <v>8</v>
      </c>
      <c r="C610" t="s">
        <v>454</v>
      </c>
      <c r="D610" t="s">
        <v>39</v>
      </c>
      <c r="E610" t="s">
        <v>474</v>
      </c>
      <c r="F610" t="s">
        <v>473</v>
      </c>
      <c r="G610" s="32">
        <v>18800</v>
      </c>
      <c r="H610" s="33">
        <v>0.15</v>
      </c>
      <c r="I610" s="32">
        <f t="shared" si="10"/>
        <v>15980</v>
      </c>
      <c r="J610" s="3">
        <v>0.21199999999999999</v>
      </c>
      <c r="K610" s="2">
        <v>7</v>
      </c>
      <c r="L610" t="s">
        <v>9</v>
      </c>
      <c r="M610" t="s">
        <v>10</v>
      </c>
      <c r="N610" t="s">
        <v>10</v>
      </c>
      <c r="O610" t="s">
        <v>10</v>
      </c>
      <c r="P610" t="s">
        <v>10</v>
      </c>
      <c r="S610" s="31" t="s">
        <v>472</v>
      </c>
    </row>
    <row r="611" spans="1:19" x14ac:dyDescent="0.35">
      <c r="A611" s="34" t="s">
        <v>471</v>
      </c>
      <c r="B611" s="2">
        <v>8</v>
      </c>
      <c r="C611" t="s">
        <v>454</v>
      </c>
      <c r="D611" t="s">
        <v>39</v>
      </c>
      <c r="E611" t="s">
        <v>470</v>
      </c>
      <c r="F611" t="s">
        <v>469</v>
      </c>
      <c r="G611" s="32">
        <v>39950</v>
      </c>
      <c r="H611" s="33">
        <v>0.15</v>
      </c>
      <c r="I611" s="32">
        <f t="shared" si="10"/>
        <v>33957.5</v>
      </c>
      <c r="J611" s="3">
        <v>0.47599999999999998</v>
      </c>
      <c r="K611" s="2">
        <v>7</v>
      </c>
      <c r="L611" t="s">
        <v>9</v>
      </c>
      <c r="M611" t="s">
        <v>10</v>
      </c>
      <c r="N611" t="s">
        <v>10</v>
      </c>
      <c r="O611" t="s">
        <v>10</v>
      </c>
      <c r="P611" t="s">
        <v>10</v>
      </c>
      <c r="S611" s="31" t="s">
        <v>468</v>
      </c>
    </row>
    <row r="612" spans="1:19" x14ac:dyDescent="0.35">
      <c r="A612" s="34" t="s">
        <v>467</v>
      </c>
      <c r="B612" s="2">
        <v>8</v>
      </c>
      <c r="C612" t="s">
        <v>454</v>
      </c>
      <c r="D612" t="s">
        <v>39</v>
      </c>
      <c r="E612" t="s">
        <v>466</v>
      </c>
      <c r="F612" t="s">
        <v>465</v>
      </c>
      <c r="G612" s="32">
        <v>14100</v>
      </c>
      <c r="H612" s="33">
        <v>0.15</v>
      </c>
      <c r="I612" s="32">
        <f t="shared" si="10"/>
        <v>11985</v>
      </c>
      <c r="J612" s="3">
        <v>0.17399999999999999</v>
      </c>
      <c r="K612" s="2">
        <v>7</v>
      </c>
      <c r="L612" t="s">
        <v>9</v>
      </c>
      <c r="M612" t="s">
        <v>10</v>
      </c>
      <c r="N612" t="s">
        <v>10</v>
      </c>
      <c r="O612" t="s">
        <v>10</v>
      </c>
      <c r="P612" t="s">
        <v>10</v>
      </c>
      <c r="S612" s="31" t="s">
        <v>464</v>
      </c>
    </row>
    <row r="613" spans="1:19" x14ac:dyDescent="0.35">
      <c r="A613" s="34" t="s">
        <v>463</v>
      </c>
      <c r="B613" s="2">
        <v>8</v>
      </c>
      <c r="C613" t="s">
        <v>454</v>
      </c>
      <c r="D613" t="s">
        <v>39</v>
      </c>
      <c r="E613" t="s">
        <v>462</v>
      </c>
      <c r="F613" t="s">
        <v>461</v>
      </c>
      <c r="G613" s="32">
        <v>14100</v>
      </c>
      <c r="H613" s="33">
        <v>0.15</v>
      </c>
      <c r="I613" s="32">
        <f t="shared" si="10"/>
        <v>11985</v>
      </c>
      <c r="J613" s="3">
        <v>0.22800000000000001</v>
      </c>
      <c r="K613" s="2">
        <v>6</v>
      </c>
      <c r="L613" t="s">
        <v>9</v>
      </c>
      <c r="M613" t="s">
        <v>10</v>
      </c>
      <c r="N613" t="s">
        <v>10</v>
      </c>
      <c r="O613" t="s">
        <v>10</v>
      </c>
      <c r="P613" t="s">
        <v>10</v>
      </c>
      <c r="S613" s="31" t="s">
        <v>460</v>
      </c>
    </row>
    <row r="614" spans="1:19" x14ac:dyDescent="0.35">
      <c r="A614" s="34" t="s">
        <v>459</v>
      </c>
      <c r="B614" s="2">
        <v>8</v>
      </c>
      <c r="C614" t="s">
        <v>454</v>
      </c>
      <c r="D614" t="s">
        <v>39</v>
      </c>
      <c r="E614" t="s">
        <v>458</v>
      </c>
      <c r="F614" t="s">
        <v>457</v>
      </c>
      <c r="G614" s="32">
        <v>188000</v>
      </c>
      <c r="H614" s="33">
        <v>0.15</v>
      </c>
      <c r="I614" s="32">
        <f t="shared" si="10"/>
        <v>159800</v>
      </c>
      <c r="J614" s="3">
        <v>1.9339999999999999</v>
      </c>
      <c r="K614" s="2">
        <v>5</v>
      </c>
      <c r="L614" t="s">
        <v>9</v>
      </c>
      <c r="M614" t="s">
        <v>10</v>
      </c>
      <c r="N614" t="s">
        <v>10</v>
      </c>
      <c r="O614" t="s">
        <v>10</v>
      </c>
      <c r="P614" t="s">
        <v>10</v>
      </c>
      <c r="S614" s="31" t="s">
        <v>456</v>
      </c>
    </row>
    <row r="615" spans="1:19" ht="58" x14ac:dyDescent="0.35">
      <c r="A615" s="34" t="s">
        <v>455</v>
      </c>
      <c r="B615" s="2">
        <v>8</v>
      </c>
      <c r="C615" t="s">
        <v>454</v>
      </c>
      <c r="D615" t="s">
        <v>39</v>
      </c>
      <c r="E615" t="s">
        <v>453</v>
      </c>
      <c r="F615" t="s">
        <v>452</v>
      </c>
      <c r="G615" s="32">
        <v>74250</v>
      </c>
      <c r="H615" s="33">
        <v>0.15</v>
      </c>
      <c r="I615" s="32">
        <f t="shared" si="10"/>
        <v>63112.5</v>
      </c>
      <c r="J615" s="3">
        <v>0.89400000000000002</v>
      </c>
      <c r="K615" s="2">
        <v>3</v>
      </c>
      <c r="L615" t="s">
        <v>9</v>
      </c>
      <c r="M615" t="s">
        <v>10</v>
      </c>
      <c r="N615" t="s">
        <v>10</v>
      </c>
      <c r="O615" t="s">
        <v>10</v>
      </c>
      <c r="P615" t="s">
        <v>10</v>
      </c>
      <c r="S615" s="31" t="s">
        <v>451</v>
      </c>
    </row>
    <row r="616" spans="1:19" x14ac:dyDescent="0.35">
      <c r="A616" s="34" t="s">
        <v>450</v>
      </c>
      <c r="B616" s="2">
        <v>5</v>
      </c>
      <c r="C616" t="s">
        <v>446</v>
      </c>
      <c r="D616" t="s">
        <v>39</v>
      </c>
      <c r="E616" t="s">
        <v>449</v>
      </c>
      <c r="F616" t="s">
        <v>448</v>
      </c>
      <c r="G616" s="32">
        <v>134201.4</v>
      </c>
      <c r="H616" s="33">
        <v>0.2</v>
      </c>
      <c r="I616" s="32">
        <f t="shared" si="10"/>
        <v>107361.12</v>
      </c>
      <c r="J616" s="3">
        <v>1.7150000000000001</v>
      </c>
      <c r="K616" s="2">
        <v>10</v>
      </c>
      <c r="L616" t="s">
        <v>9</v>
      </c>
      <c r="M616" t="s">
        <v>10</v>
      </c>
      <c r="N616" t="s">
        <v>9</v>
      </c>
      <c r="O616" t="s">
        <v>10</v>
      </c>
      <c r="P616" t="s">
        <v>10</v>
      </c>
      <c r="R616" s="2" t="s">
        <v>145</v>
      </c>
      <c r="S616" s="31"/>
    </row>
    <row r="617" spans="1:19" x14ac:dyDescent="0.35">
      <c r="A617" s="34" t="s">
        <v>447</v>
      </c>
      <c r="B617" s="2">
        <v>5</v>
      </c>
      <c r="C617" t="s">
        <v>446</v>
      </c>
      <c r="D617" t="s">
        <v>39</v>
      </c>
      <c r="E617" t="s">
        <v>445</v>
      </c>
      <c r="F617" t="s">
        <v>444</v>
      </c>
      <c r="G617" s="32">
        <v>255215.4</v>
      </c>
      <c r="H617" s="33">
        <v>0.2</v>
      </c>
      <c r="I617" s="32">
        <f t="shared" si="10"/>
        <v>204172.32</v>
      </c>
      <c r="J617" s="3">
        <v>2.4239999999999999</v>
      </c>
      <c r="K617" s="2">
        <v>10</v>
      </c>
      <c r="L617" t="s">
        <v>9</v>
      </c>
      <c r="M617" t="s">
        <v>10</v>
      </c>
      <c r="N617" t="s">
        <v>9</v>
      </c>
      <c r="O617" t="s">
        <v>10</v>
      </c>
      <c r="P617" t="s">
        <v>10</v>
      </c>
      <c r="R617" s="2" t="s">
        <v>187</v>
      </c>
      <c r="S617" s="31"/>
    </row>
    <row r="618" spans="1:19" x14ac:dyDescent="0.35">
      <c r="A618" s="34" t="s">
        <v>443</v>
      </c>
      <c r="B618" s="2">
        <v>3</v>
      </c>
      <c r="C618" t="s">
        <v>430</v>
      </c>
      <c r="D618" t="s">
        <v>39</v>
      </c>
      <c r="E618" t="s">
        <v>442</v>
      </c>
      <c r="F618" t="s">
        <v>441</v>
      </c>
      <c r="G618" s="32">
        <v>124250</v>
      </c>
      <c r="H618" s="33">
        <v>0.17499999999999999</v>
      </c>
      <c r="I618" s="32">
        <f t="shared" si="10"/>
        <v>102506.25</v>
      </c>
      <c r="J618" s="3">
        <v>1.917</v>
      </c>
      <c r="K618" s="2">
        <v>10</v>
      </c>
      <c r="L618" t="s">
        <v>9</v>
      </c>
      <c r="M618" t="s">
        <v>10</v>
      </c>
      <c r="N618" t="s">
        <v>10</v>
      </c>
      <c r="O618" t="s">
        <v>10</v>
      </c>
      <c r="P618" t="s">
        <v>10</v>
      </c>
      <c r="R618" s="2" t="s">
        <v>145</v>
      </c>
      <c r="S618" s="31" t="s">
        <v>440</v>
      </c>
    </row>
    <row r="619" spans="1:19" x14ac:dyDescent="0.35">
      <c r="A619" s="34" t="s">
        <v>439</v>
      </c>
      <c r="B619" s="2">
        <v>3</v>
      </c>
      <c r="C619" t="s">
        <v>430</v>
      </c>
      <c r="D619" t="s">
        <v>39</v>
      </c>
      <c r="E619" t="s">
        <v>438</v>
      </c>
      <c r="F619" t="s">
        <v>437</v>
      </c>
      <c r="G619" s="32">
        <v>122500</v>
      </c>
      <c r="H619" s="33">
        <v>0.17499999999999999</v>
      </c>
      <c r="I619" s="32">
        <f t="shared" si="10"/>
        <v>101062.5</v>
      </c>
      <c r="J619" s="3">
        <v>1.653</v>
      </c>
      <c r="K619" s="2">
        <v>10</v>
      </c>
      <c r="L619" t="s">
        <v>9</v>
      </c>
      <c r="M619" t="s">
        <v>10</v>
      </c>
      <c r="N619" t="s">
        <v>10</v>
      </c>
      <c r="O619" t="s">
        <v>10</v>
      </c>
      <c r="P619" t="s">
        <v>10</v>
      </c>
      <c r="R619" s="2" t="s">
        <v>158</v>
      </c>
      <c r="S619" s="31" t="s">
        <v>436</v>
      </c>
    </row>
    <row r="620" spans="1:19" x14ac:dyDescent="0.35">
      <c r="A620" s="34" t="s">
        <v>435</v>
      </c>
      <c r="B620" s="2">
        <v>3</v>
      </c>
      <c r="C620" t="s">
        <v>430</v>
      </c>
      <c r="D620" t="s">
        <v>39</v>
      </c>
      <c r="E620" t="s">
        <v>434</v>
      </c>
      <c r="F620" t="s">
        <v>433</v>
      </c>
      <c r="G620" s="32">
        <v>27700</v>
      </c>
      <c r="H620" s="33">
        <v>0.17499999999999999</v>
      </c>
      <c r="I620" s="32">
        <f t="shared" si="10"/>
        <v>22852.5</v>
      </c>
      <c r="J620" s="3">
        <v>0.4</v>
      </c>
      <c r="K620" s="2">
        <v>8</v>
      </c>
      <c r="L620" t="s">
        <v>9</v>
      </c>
      <c r="M620" t="s">
        <v>10</v>
      </c>
      <c r="N620" t="s">
        <v>10</v>
      </c>
      <c r="O620" t="s">
        <v>10</v>
      </c>
      <c r="P620" t="s">
        <v>10</v>
      </c>
      <c r="S620" s="31" t="s">
        <v>432</v>
      </c>
    </row>
    <row r="621" spans="1:19" x14ac:dyDescent="0.35">
      <c r="A621" s="34" t="s">
        <v>431</v>
      </c>
      <c r="B621" s="2">
        <v>3</v>
      </c>
      <c r="C621" t="s">
        <v>430</v>
      </c>
      <c r="D621" t="s">
        <v>39</v>
      </c>
      <c r="E621" t="s">
        <v>429</v>
      </c>
      <c r="F621" t="s">
        <v>428</v>
      </c>
      <c r="G621" s="32">
        <v>84100</v>
      </c>
      <c r="H621" s="33">
        <v>0.17499999999999999</v>
      </c>
      <c r="I621" s="32">
        <f t="shared" si="10"/>
        <v>69382.5</v>
      </c>
      <c r="J621" s="3">
        <v>1.129</v>
      </c>
      <c r="K621" s="2">
        <v>7</v>
      </c>
      <c r="L621" t="s">
        <v>9</v>
      </c>
      <c r="M621" t="s">
        <v>10</v>
      </c>
      <c r="N621" t="s">
        <v>10</v>
      </c>
      <c r="O621" t="s">
        <v>10</v>
      </c>
      <c r="P621" t="s">
        <v>10</v>
      </c>
      <c r="S621" s="31" t="s">
        <v>427</v>
      </c>
    </row>
    <row r="622" spans="1:19" x14ac:dyDescent="0.35">
      <c r="A622" s="34" t="s">
        <v>426</v>
      </c>
      <c r="B622" s="2">
        <v>5</v>
      </c>
      <c r="C622" t="s">
        <v>386</v>
      </c>
      <c r="D622" t="s">
        <v>39</v>
      </c>
      <c r="E622" t="s">
        <v>422</v>
      </c>
      <c r="F622" t="s">
        <v>425</v>
      </c>
      <c r="G622" s="32">
        <v>40140</v>
      </c>
      <c r="H622" s="33">
        <v>0.2</v>
      </c>
      <c r="I622" s="32">
        <f t="shared" si="10"/>
        <v>32112</v>
      </c>
      <c r="J622" s="3">
        <v>0.41599999999999998</v>
      </c>
      <c r="K622" s="2">
        <v>10</v>
      </c>
      <c r="L622" t="s">
        <v>9</v>
      </c>
      <c r="M622" t="s">
        <v>10</v>
      </c>
      <c r="N622" t="s">
        <v>10</v>
      </c>
      <c r="O622" t="s">
        <v>10</v>
      </c>
      <c r="P622" t="s">
        <v>10</v>
      </c>
      <c r="R622" s="2" t="s">
        <v>250</v>
      </c>
      <c r="S622" s="31" t="s">
        <v>424</v>
      </c>
    </row>
    <row r="623" spans="1:19" x14ac:dyDescent="0.35">
      <c r="A623" s="34" t="s">
        <v>423</v>
      </c>
      <c r="B623" s="2">
        <v>5</v>
      </c>
      <c r="C623" t="s">
        <v>386</v>
      </c>
      <c r="D623" t="s">
        <v>39</v>
      </c>
      <c r="E623" t="s">
        <v>422</v>
      </c>
      <c r="F623" t="s">
        <v>421</v>
      </c>
      <c r="G623" s="32">
        <v>34380</v>
      </c>
      <c r="H623" s="33">
        <v>0.2</v>
      </c>
      <c r="I623" s="32">
        <f t="shared" si="10"/>
        <v>27504</v>
      </c>
      <c r="J623" s="3">
        <v>0.745</v>
      </c>
      <c r="K623" s="2">
        <v>10</v>
      </c>
      <c r="L623" t="s">
        <v>9</v>
      </c>
      <c r="M623" t="s">
        <v>10</v>
      </c>
      <c r="N623" t="s">
        <v>9</v>
      </c>
      <c r="O623" t="s">
        <v>10</v>
      </c>
      <c r="P623" t="s">
        <v>10</v>
      </c>
      <c r="R623" s="2" t="s">
        <v>145</v>
      </c>
      <c r="S623" s="31" t="s">
        <v>420</v>
      </c>
    </row>
    <row r="624" spans="1:19" x14ac:dyDescent="0.35">
      <c r="A624" s="34" t="s">
        <v>419</v>
      </c>
      <c r="B624" s="2">
        <v>5</v>
      </c>
      <c r="C624" t="s">
        <v>386</v>
      </c>
      <c r="D624" t="s">
        <v>39</v>
      </c>
      <c r="E624" t="s">
        <v>418</v>
      </c>
      <c r="F624" t="s">
        <v>417</v>
      </c>
      <c r="G624" s="32">
        <v>53460</v>
      </c>
      <c r="H624" s="33">
        <v>0.2</v>
      </c>
      <c r="I624" s="32">
        <f t="shared" si="10"/>
        <v>42768</v>
      </c>
      <c r="J624" s="3">
        <v>1.8839999999999999</v>
      </c>
      <c r="K624" s="2">
        <v>10</v>
      </c>
      <c r="L624" t="s">
        <v>9</v>
      </c>
      <c r="M624" t="s">
        <v>10</v>
      </c>
      <c r="N624" t="s">
        <v>10</v>
      </c>
      <c r="O624" t="s">
        <v>10</v>
      </c>
      <c r="P624" t="s">
        <v>10</v>
      </c>
      <c r="R624" s="2" t="s">
        <v>187</v>
      </c>
      <c r="S624" s="31" t="s">
        <v>416</v>
      </c>
    </row>
    <row r="625" spans="1:19" x14ac:dyDescent="0.35">
      <c r="A625" s="34" t="s">
        <v>415</v>
      </c>
      <c r="B625" s="2">
        <v>5</v>
      </c>
      <c r="C625" t="s">
        <v>386</v>
      </c>
      <c r="D625" t="s">
        <v>39</v>
      </c>
      <c r="E625" t="s">
        <v>414</v>
      </c>
      <c r="F625" t="s">
        <v>413</v>
      </c>
      <c r="G625" s="32">
        <v>40320</v>
      </c>
      <c r="H625" s="33">
        <v>0.2</v>
      </c>
      <c r="I625" s="32">
        <f t="shared" si="10"/>
        <v>32256</v>
      </c>
      <c r="J625" s="3">
        <v>1.381</v>
      </c>
      <c r="K625" s="2">
        <v>10</v>
      </c>
      <c r="L625" t="s">
        <v>9</v>
      </c>
      <c r="M625" t="s">
        <v>10</v>
      </c>
      <c r="N625" t="s">
        <v>10</v>
      </c>
      <c r="O625" t="s">
        <v>10</v>
      </c>
      <c r="P625" t="s">
        <v>10</v>
      </c>
      <c r="R625" s="2" t="s">
        <v>135</v>
      </c>
      <c r="S625" s="31" t="s">
        <v>412</v>
      </c>
    </row>
    <row r="626" spans="1:19" x14ac:dyDescent="0.35">
      <c r="A626" s="34" t="s">
        <v>411</v>
      </c>
      <c r="B626" s="2">
        <v>5</v>
      </c>
      <c r="C626" t="s">
        <v>386</v>
      </c>
      <c r="D626" t="s">
        <v>39</v>
      </c>
      <c r="E626" t="s">
        <v>410</v>
      </c>
      <c r="F626" t="s">
        <v>409</v>
      </c>
      <c r="G626" s="32">
        <v>87930</v>
      </c>
      <c r="H626" s="33">
        <v>0.2</v>
      </c>
      <c r="I626" s="32">
        <f t="shared" si="10"/>
        <v>70344</v>
      </c>
      <c r="J626" s="3">
        <v>1.0740000000000001</v>
      </c>
      <c r="K626" s="2">
        <v>10</v>
      </c>
      <c r="L626" t="s">
        <v>9</v>
      </c>
      <c r="M626" t="s">
        <v>10</v>
      </c>
      <c r="N626" t="s">
        <v>10</v>
      </c>
      <c r="O626" t="s">
        <v>10</v>
      </c>
      <c r="P626" t="s">
        <v>10</v>
      </c>
      <c r="R626" s="2" t="s">
        <v>408</v>
      </c>
      <c r="S626" s="31" t="s">
        <v>407</v>
      </c>
    </row>
    <row r="627" spans="1:19" x14ac:dyDescent="0.35">
      <c r="A627" s="34" t="s">
        <v>406</v>
      </c>
      <c r="B627" s="2">
        <v>5</v>
      </c>
      <c r="C627" t="s">
        <v>386</v>
      </c>
      <c r="D627" t="s">
        <v>39</v>
      </c>
      <c r="E627" t="s">
        <v>405</v>
      </c>
      <c r="F627" t="s">
        <v>404</v>
      </c>
      <c r="G627" s="32">
        <v>6660</v>
      </c>
      <c r="H627" s="33">
        <v>0.2</v>
      </c>
      <c r="I627" s="32">
        <f t="shared" si="10"/>
        <v>5328</v>
      </c>
      <c r="J627" s="3">
        <v>0.111</v>
      </c>
      <c r="K627" s="2">
        <v>10</v>
      </c>
      <c r="L627" t="s">
        <v>9</v>
      </c>
      <c r="M627" t="s">
        <v>10</v>
      </c>
      <c r="N627" t="s">
        <v>10</v>
      </c>
      <c r="O627" t="s">
        <v>10</v>
      </c>
      <c r="P627" t="s">
        <v>10</v>
      </c>
      <c r="R627" s="2" t="s">
        <v>130</v>
      </c>
      <c r="S627" s="31" t="s">
        <v>403</v>
      </c>
    </row>
    <row r="628" spans="1:19" x14ac:dyDescent="0.35">
      <c r="A628" s="34" t="s">
        <v>402</v>
      </c>
      <c r="B628" s="2">
        <v>5</v>
      </c>
      <c r="C628" t="s">
        <v>386</v>
      </c>
      <c r="D628" t="s">
        <v>39</v>
      </c>
      <c r="E628" t="s">
        <v>401</v>
      </c>
      <c r="F628" t="s">
        <v>400</v>
      </c>
      <c r="G628" s="32">
        <v>6660</v>
      </c>
      <c r="H628" s="33">
        <v>0.2</v>
      </c>
      <c r="I628" s="32">
        <f t="shared" si="10"/>
        <v>5328</v>
      </c>
      <c r="J628" s="3">
        <v>7.0999999999999994E-2</v>
      </c>
      <c r="K628" s="2">
        <v>10</v>
      </c>
      <c r="L628" t="s">
        <v>9</v>
      </c>
      <c r="M628" t="s">
        <v>10</v>
      </c>
      <c r="N628" t="s">
        <v>10</v>
      </c>
      <c r="O628" t="s">
        <v>10</v>
      </c>
      <c r="P628" t="s">
        <v>10</v>
      </c>
      <c r="R628" s="2" t="s">
        <v>140</v>
      </c>
      <c r="S628" s="31" t="s">
        <v>399</v>
      </c>
    </row>
    <row r="629" spans="1:19" x14ac:dyDescent="0.35">
      <c r="A629" s="34" t="s">
        <v>398</v>
      </c>
      <c r="B629" s="2">
        <v>5</v>
      </c>
      <c r="C629" t="s">
        <v>386</v>
      </c>
      <c r="D629" t="s">
        <v>39</v>
      </c>
      <c r="E629" t="s">
        <v>397</v>
      </c>
      <c r="F629" t="s">
        <v>229</v>
      </c>
      <c r="G629" s="32">
        <v>79380</v>
      </c>
      <c r="H629" s="33">
        <v>0.2</v>
      </c>
      <c r="I629" s="32">
        <f t="shared" si="10"/>
        <v>63504</v>
      </c>
      <c r="J629" s="3">
        <v>2.2999999999999998</v>
      </c>
      <c r="K629" s="2">
        <v>9</v>
      </c>
      <c r="L629" t="s">
        <v>9</v>
      </c>
      <c r="M629" t="s">
        <v>10</v>
      </c>
      <c r="N629" t="s">
        <v>10</v>
      </c>
      <c r="O629" t="s">
        <v>10</v>
      </c>
      <c r="P629" t="s">
        <v>10</v>
      </c>
      <c r="S629" s="31" t="s">
        <v>396</v>
      </c>
    </row>
    <row r="630" spans="1:19" x14ac:dyDescent="0.35">
      <c r="A630" s="34" t="s">
        <v>395</v>
      </c>
      <c r="B630" s="2">
        <v>5</v>
      </c>
      <c r="C630" t="s">
        <v>386</v>
      </c>
      <c r="D630" t="s">
        <v>39</v>
      </c>
      <c r="E630" t="s">
        <v>394</v>
      </c>
      <c r="F630" t="s">
        <v>393</v>
      </c>
      <c r="G630" s="32">
        <v>92790</v>
      </c>
      <c r="H630" s="33">
        <v>0.2</v>
      </c>
      <c r="I630" s="32">
        <f t="shared" si="10"/>
        <v>74232</v>
      </c>
      <c r="J630" s="3">
        <v>1.109</v>
      </c>
      <c r="K630" s="2">
        <v>9</v>
      </c>
      <c r="L630" t="s">
        <v>9</v>
      </c>
      <c r="M630" t="s">
        <v>10</v>
      </c>
      <c r="N630" t="s">
        <v>10</v>
      </c>
      <c r="O630" t="s">
        <v>10</v>
      </c>
      <c r="P630" t="s">
        <v>10</v>
      </c>
      <c r="S630" s="31" t="s">
        <v>392</v>
      </c>
    </row>
    <row r="631" spans="1:19" x14ac:dyDescent="0.35">
      <c r="A631" s="34" t="s">
        <v>391</v>
      </c>
      <c r="B631" s="2">
        <v>5</v>
      </c>
      <c r="C631" t="s">
        <v>386</v>
      </c>
      <c r="D631" t="s">
        <v>39</v>
      </c>
      <c r="E631" t="s">
        <v>390</v>
      </c>
      <c r="F631" t="s">
        <v>389</v>
      </c>
      <c r="G631" s="32">
        <v>22590</v>
      </c>
      <c r="H631" s="33">
        <v>0.2</v>
      </c>
      <c r="I631" s="32">
        <f t="shared" si="10"/>
        <v>18072</v>
      </c>
      <c r="J631" s="3">
        <v>0.43</v>
      </c>
      <c r="K631" s="2">
        <v>9</v>
      </c>
      <c r="L631" t="s">
        <v>9</v>
      </c>
      <c r="M631" t="s">
        <v>10</v>
      </c>
      <c r="N631" t="s">
        <v>9</v>
      </c>
      <c r="O631" t="s">
        <v>10</v>
      </c>
      <c r="P631" t="s">
        <v>10</v>
      </c>
      <c r="S631" s="31" t="s">
        <v>388</v>
      </c>
    </row>
    <row r="632" spans="1:19" x14ac:dyDescent="0.35">
      <c r="A632" s="34" t="s">
        <v>387</v>
      </c>
      <c r="B632" s="2">
        <v>5</v>
      </c>
      <c r="C632" t="s">
        <v>386</v>
      </c>
      <c r="D632" t="s">
        <v>39</v>
      </c>
      <c r="E632" t="s">
        <v>385</v>
      </c>
      <c r="F632" t="s">
        <v>384</v>
      </c>
      <c r="G632" s="32">
        <v>124600</v>
      </c>
      <c r="H632" s="33">
        <v>0.2</v>
      </c>
      <c r="I632" s="32">
        <f t="shared" si="10"/>
        <v>99680</v>
      </c>
      <c r="J632" s="3">
        <v>1.5169999999999999</v>
      </c>
      <c r="K632" s="2">
        <v>8</v>
      </c>
      <c r="L632" t="s">
        <v>9</v>
      </c>
      <c r="M632" t="s">
        <v>10</v>
      </c>
      <c r="N632" t="s">
        <v>10</v>
      </c>
      <c r="O632" t="s">
        <v>10</v>
      </c>
      <c r="P632" t="s">
        <v>10</v>
      </c>
      <c r="S632" s="31" t="s">
        <v>383</v>
      </c>
    </row>
    <row r="633" spans="1:19" x14ac:dyDescent="0.35">
      <c r="A633" s="34" t="s">
        <v>382</v>
      </c>
      <c r="B633" s="2">
        <v>4</v>
      </c>
      <c r="C633" t="s">
        <v>381</v>
      </c>
      <c r="D633" t="s">
        <v>39</v>
      </c>
      <c r="E633" t="s">
        <v>380</v>
      </c>
      <c r="F633" t="s">
        <v>379</v>
      </c>
      <c r="G633" s="32">
        <v>235936.3</v>
      </c>
      <c r="H633" s="33">
        <v>0.17499999999999999</v>
      </c>
      <c r="I633" s="32">
        <f t="shared" si="10"/>
        <v>194647.44750000001</v>
      </c>
      <c r="J633" s="3">
        <v>2.004</v>
      </c>
      <c r="K633" s="2">
        <v>10</v>
      </c>
      <c r="L633" t="s">
        <v>9</v>
      </c>
      <c r="M633" t="s">
        <v>10</v>
      </c>
      <c r="N633" t="s">
        <v>10</v>
      </c>
      <c r="O633" t="s">
        <v>10</v>
      </c>
      <c r="P633" t="s">
        <v>10</v>
      </c>
      <c r="R633" s="2" t="s">
        <v>187</v>
      </c>
      <c r="S633" s="31" t="s">
        <v>378</v>
      </c>
    </row>
    <row r="634" spans="1:19" x14ac:dyDescent="0.35">
      <c r="A634" s="34" t="s">
        <v>377</v>
      </c>
      <c r="B634" s="2">
        <v>3</v>
      </c>
      <c r="C634" t="s">
        <v>364</v>
      </c>
      <c r="D634" t="s">
        <v>39</v>
      </c>
      <c r="E634" t="s">
        <v>376</v>
      </c>
      <c r="F634" t="s">
        <v>375</v>
      </c>
      <c r="G634" s="32">
        <v>47618.75</v>
      </c>
      <c r="H634" s="33">
        <v>0.125</v>
      </c>
      <c r="I634" s="32">
        <f t="shared" si="10"/>
        <v>41666.40625</v>
      </c>
      <c r="J634" s="3">
        <v>0.68100000000000005</v>
      </c>
      <c r="K634" s="2">
        <v>10</v>
      </c>
      <c r="L634" t="s">
        <v>9</v>
      </c>
      <c r="M634" t="s">
        <v>10</v>
      </c>
      <c r="N634" t="s">
        <v>10</v>
      </c>
      <c r="O634" t="s">
        <v>10</v>
      </c>
      <c r="P634" t="s">
        <v>10</v>
      </c>
      <c r="R634" s="2" t="s">
        <v>145</v>
      </c>
      <c r="S634" s="31" t="s">
        <v>374</v>
      </c>
    </row>
    <row r="635" spans="1:19" ht="43.5" x14ac:dyDescent="0.35">
      <c r="A635" s="34" t="s">
        <v>373</v>
      </c>
      <c r="B635" s="2">
        <v>3</v>
      </c>
      <c r="C635" t="s">
        <v>364</v>
      </c>
      <c r="D635" t="s">
        <v>39</v>
      </c>
      <c r="E635" t="s">
        <v>372</v>
      </c>
      <c r="F635" t="s">
        <v>371</v>
      </c>
      <c r="G635" s="32">
        <v>167918.8</v>
      </c>
      <c r="H635" s="33">
        <v>0.125</v>
      </c>
      <c r="I635" s="32">
        <f t="shared" si="10"/>
        <v>146928.94999999998</v>
      </c>
      <c r="J635" s="3">
        <v>1.552</v>
      </c>
      <c r="K635" s="2">
        <v>8</v>
      </c>
      <c r="L635" t="s">
        <v>9</v>
      </c>
      <c r="M635" t="s">
        <v>10</v>
      </c>
      <c r="N635" t="s">
        <v>10</v>
      </c>
      <c r="O635" t="s">
        <v>10</v>
      </c>
      <c r="P635" t="s">
        <v>10</v>
      </c>
      <c r="S635" s="31" t="s">
        <v>370</v>
      </c>
    </row>
    <row r="636" spans="1:19" ht="29" x14ac:dyDescent="0.35">
      <c r="A636" s="34" t="s">
        <v>369</v>
      </c>
      <c r="B636" s="2">
        <v>3</v>
      </c>
      <c r="C636" t="s">
        <v>364</v>
      </c>
      <c r="D636" t="s">
        <v>39</v>
      </c>
      <c r="E636" t="s">
        <v>368</v>
      </c>
      <c r="F636" t="s">
        <v>367</v>
      </c>
      <c r="G636" s="32">
        <v>72862</v>
      </c>
      <c r="H636" s="33">
        <v>0.125</v>
      </c>
      <c r="I636" s="32">
        <f t="shared" si="10"/>
        <v>63754.25</v>
      </c>
      <c r="J636" s="3">
        <v>0.125</v>
      </c>
      <c r="K636" s="2">
        <v>8</v>
      </c>
      <c r="L636" t="s">
        <v>9</v>
      </c>
      <c r="M636" t="s">
        <v>10</v>
      </c>
      <c r="N636" t="s">
        <v>10</v>
      </c>
      <c r="O636" t="s">
        <v>10</v>
      </c>
      <c r="P636" t="s">
        <v>10</v>
      </c>
      <c r="S636" s="31" t="s">
        <v>366</v>
      </c>
    </row>
    <row r="637" spans="1:19" ht="29" x14ac:dyDescent="0.35">
      <c r="A637" s="34" t="s">
        <v>365</v>
      </c>
      <c r="B637" s="2">
        <v>3</v>
      </c>
      <c r="C637" t="s">
        <v>364</v>
      </c>
      <c r="D637" t="s">
        <v>39</v>
      </c>
      <c r="E637" t="s">
        <v>363</v>
      </c>
      <c r="F637" t="s">
        <v>362</v>
      </c>
      <c r="G637" s="32">
        <v>45393.75</v>
      </c>
      <c r="H637" s="33">
        <v>0.125</v>
      </c>
      <c r="I637" s="32">
        <f t="shared" si="10"/>
        <v>39719.53125</v>
      </c>
      <c r="J637" s="3">
        <v>0.51600000000000001</v>
      </c>
      <c r="K637" s="2">
        <v>4</v>
      </c>
      <c r="L637" t="s">
        <v>9</v>
      </c>
      <c r="M637" t="s">
        <v>10</v>
      </c>
      <c r="N637" t="s">
        <v>10</v>
      </c>
      <c r="O637" t="s">
        <v>10</v>
      </c>
      <c r="P637" t="s">
        <v>10</v>
      </c>
      <c r="S637" s="31" t="s">
        <v>361</v>
      </c>
    </row>
    <row r="638" spans="1:19" x14ac:dyDescent="0.35">
      <c r="A638" s="34" t="s">
        <v>360</v>
      </c>
      <c r="B638" s="2">
        <v>1</v>
      </c>
      <c r="C638" t="s">
        <v>355</v>
      </c>
      <c r="D638" t="s">
        <v>39</v>
      </c>
      <c r="E638" t="s">
        <v>359</v>
      </c>
      <c r="F638" t="s">
        <v>358</v>
      </c>
      <c r="G638" s="32">
        <v>97612.5</v>
      </c>
      <c r="H638" s="33">
        <v>0.125</v>
      </c>
      <c r="I638" s="32">
        <f t="shared" si="10"/>
        <v>85410.9375</v>
      </c>
      <c r="J638" s="3">
        <v>1.2729999999999999</v>
      </c>
      <c r="K638" s="2">
        <v>10</v>
      </c>
      <c r="L638" t="s">
        <v>9</v>
      </c>
      <c r="M638" t="s">
        <v>10</v>
      </c>
      <c r="N638" t="s">
        <v>10</v>
      </c>
      <c r="O638" t="s">
        <v>10</v>
      </c>
      <c r="P638" t="s">
        <v>10</v>
      </c>
      <c r="R638" s="2" t="s">
        <v>145</v>
      </c>
      <c r="S638" s="31" t="s">
        <v>357</v>
      </c>
    </row>
    <row r="639" spans="1:19" x14ac:dyDescent="0.35">
      <c r="A639" s="34" t="s">
        <v>356</v>
      </c>
      <c r="B639" s="2">
        <v>1</v>
      </c>
      <c r="C639" t="s">
        <v>355</v>
      </c>
      <c r="D639" t="s">
        <v>39</v>
      </c>
      <c r="E639" t="s">
        <v>354</v>
      </c>
      <c r="F639" t="s">
        <v>353</v>
      </c>
      <c r="G639" s="32">
        <v>226050</v>
      </c>
      <c r="H639" s="33">
        <v>0.125</v>
      </c>
      <c r="I639" s="32">
        <f t="shared" si="10"/>
        <v>197793.75</v>
      </c>
      <c r="J639" s="3">
        <v>2.7320000000000002</v>
      </c>
      <c r="K639" s="2">
        <v>10</v>
      </c>
      <c r="L639" t="s">
        <v>9</v>
      </c>
      <c r="M639" t="s">
        <v>10</v>
      </c>
      <c r="N639" t="s">
        <v>10</v>
      </c>
      <c r="O639" t="s">
        <v>10</v>
      </c>
      <c r="P639" t="s">
        <v>10</v>
      </c>
      <c r="R639" s="2" t="s">
        <v>187</v>
      </c>
      <c r="S639" s="31" t="s">
        <v>352</v>
      </c>
    </row>
    <row r="640" spans="1:19" x14ac:dyDescent="0.35">
      <c r="A640" s="34" t="s">
        <v>351</v>
      </c>
      <c r="B640" s="2">
        <v>5</v>
      </c>
      <c r="C640" t="s">
        <v>302</v>
      </c>
      <c r="D640" t="s">
        <v>39</v>
      </c>
      <c r="E640" t="s">
        <v>350</v>
      </c>
      <c r="F640" t="s">
        <v>349</v>
      </c>
      <c r="G640" s="32">
        <v>342309</v>
      </c>
      <c r="H640" s="33">
        <v>0.125</v>
      </c>
      <c r="I640" s="32">
        <f t="shared" si="10"/>
        <v>299520.375</v>
      </c>
      <c r="J640" s="3">
        <v>2.0790000000000002</v>
      </c>
      <c r="K640" s="2">
        <v>8</v>
      </c>
      <c r="L640" t="s">
        <v>9</v>
      </c>
      <c r="M640" t="s">
        <v>10</v>
      </c>
      <c r="N640" t="s">
        <v>10</v>
      </c>
      <c r="O640" t="s">
        <v>10</v>
      </c>
      <c r="P640" t="s">
        <v>9</v>
      </c>
      <c r="Q640" t="s">
        <v>348</v>
      </c>
      <c r="S640" s="31" t="s">
        <v>347</v>
      </c>
    </row>
    <row r="641" spans="1:19" x14ac:dyDescent="0.35">
      <c r="A641" s="34" t="s">
        <v>346</v>
      </c>
      <c r="B641" s="2">
        <v>5</v>
      </c>
      <c r="C641" t="s">
        <v>302</v>
      </c>
      <c r="D641" t="s">
        <v>39</v>
      </c>
      <c r="E641" t="s">
        <v>345</v>
      </c>
      <c r="F641" t="s">
        <v>344</v>
      </c>
      <c r="G641" s="32">
        <v>39600</v>
      </c>
      <c r="H641" s="33">
        <v>0.125</v>
      </c>
      <c r="I641" s="32">
        <f t="shared" si="10"/>
        <v>34650</v>
      </c>
      <c r="J641" s="3">
        <v>0.61899999999999999</v>
      </c>
      <c r="K641" s="2">
        <v>8</v>
      </c>
      <c r="L641" t="s">
        <v>9</v>
      </c>
      <c r="M641" t="s">
        <v>10</v>
      </c>
      <c r="N641" t="s">
        <v>10</v>
      </c>
      <c r="O641" t="s">
        <v>10</v>
      </c>
      <c r="P641" t="s">
        <v>10</v>
      </c>
      <c r="S641" s="31" t="s">
        <v>343</v>
      </c>
    </row>
    <row r="642" spans="1:19" x14ac:dyDescent="0.35">
      <c r="A642" s="34" t="s">
        <v>342</v>
      </c>
      <c r="B642" s="2">
        <v>5</v>
      </c>
      <c r="C642" t="s">
        <v>302</v>
      </c>
      <c r="D642" t="s">
        <v>39</v>
      </c>
      <c r="E642" t="s">
        <v>341</v>
      </c>
      <c r="F642" t="s">
        <v>146</v>
      </c>
      <c r="G642" s="32">
        <v>179520</v>
      </c>
      <c r="H642" s="33">
        <v>0.125</v>
      </c>
      <c r="I642" s="32">
        <f t="shared" si="10"/>
        <v>157080</v>
      </c>
      <c r="J642" s="3">
        <v>2.7210000000000001</v>
      </c>
      <c r="K642" s="2">
        <v>8</v>
      </c>
      <c r="L642" t="s">
        <v>9</v>
      </c>
      <c r="M642" t="s">
        <v>10</v>
      </c>
      <c r="N642" t="s">
        <v>10</v>
      </c>
      <c r="O642" t="s">
        <v>10</v>
      </c>
      <c r="P642" t="s">
        <v>10</v>
      </c>
      <c r="S642" s="31" t="s">
        <v>340</v>
      </c>
    </row>
    <row r="643" spans="1:19" x14ac:dyDescent="0.35">
      <c r="A643" s="34" t="s">
        <v>339</v>
      </c>
      <c r="B643" s="2">
        <v>5</v>
      </c>
      <c r="C643" t="s">
        <v>302</v>
      </c>
      <c r="D643" t="s">
        <v>39</v>
      </c>
      <c r="E643" t="s">
        <v>338</v>
      </c>
      <c r="F643" t="s">
        <v>337</v>
      </c>
      <c r="G643" s="32">
        <v>26800</v>
      </c>
      <c r="H643" s="33">
        <v>0.125</v>
      </c>
      <c r="I643" s="32">
        <f t="shared" si="10"/>
        <v>23450</v>
      </c>
      <c r="J643" s="3">
        <v>0.372</v>
      </c>
      <c r="K643" s="2">
        <v>8</v>
      </c>
      <c r="L643" t="s">
        <v>9</v>
      </c>
      <c r="M643" t="s">
        <v>10</v>
      </c>
      <c r="N643" t="s">
        <v>10</v>
      </c>
      <c r="O643" t="s">
        <v>10</v>
      </c>
      <c r="P643" t="s">
        <v>10</v>
      </c>
      <c r="S643" s="31" t="s">
        <v>336</v>
      </c>
    </row>
    <row r="644" spans="1:19" x14ac:dyDescent="0.35">
      <c r="A644" s="34" t="s">
        <v>335</v>
      </c>
      <c r="B644" s="2">
        <v>5</v>
      </c>
      <c r="C644" t="s">
        <v>302</v>
      </c>
      <c r="D644" t="s">
        <v>39</v>
      </c>
      <c r="E644" t="s">
        <v>334</v>
      </c>
      <c r="F644" t="s">
        <v>333</v>
      </c>
      <c r="G644" s="32">
        <v>96390</v>
      </c>
      <c r="H644" s="33">
        <v>0.125</v>
      </c>
      <c r="I644" s="32">
        <f t="shared" si="10"/>
        <v>84341.25</v>
      </c>
      <c r="J644" s="3">
        <v>1.2190000000000001</v>
      </c>
      <c r="K644" s="2">
        <v>7</v>
      </c>
      <c r="L644" t="s">
        <v>9</v>
      </c>
      <c r="M644" t="s">
        <v>10</v>
      </c>
      <c r="N644" t="s">
        <v>10</v>
      </c>
      <c r="O644" t="s">
        <v>10</v>
      </c>
      <c r="P644" t="s">
        <v>10</v>
      </c>
      <c r="S644" s="31" t="s">
        <v>332</v>
      </c>
    </row>
    <row r="645" spans="1:19" x14ac:dyDescent="0.35">
      <c r="A645" s="34" t="s">
        <v>331</v>
      </c>
      <c r="B645" s="2">
        <v>5</v>
      </c>
      <c r="C645" t="s">
        <v>302</v>
      </c>
      <c r="D645" t="s">
        <v>39</v>
      </c>
      <c r="E645" t="s">
        <v>330</v>
      </c>
      <c r="F645" t="s">
        <v>329</v>
      </c>
      <c r="G645" s="32">
        <v>52260</v>
      </c>
      <c r="H645" s="33">
        <v>0.125</v>
      </c>
      <c r="I645" s="32">
        <f t="shared" si="10"/>
        <v>45727.5</v>
      </c>
      <c r="J645" s="3">
        <v>0.75</v>
      </c>
      <c r="K645" s="2">
        <v>6</v>
      </c>
      <c r="L645" t="s">
        <v>9</v>
      </c>
      <c r="M645" t="s">
        <v>10</v>
      </c>
      <c r="N645" t="s">
        <v>10</v>
      </c>
      <c r="O645" t="s">
        <v>10</v>
      </c>
      <c r="P645" t="s">
        <v>10</v>
      </c>
      <c r="S645" s="31" t="s">
        <v>328</v>
      </c>
    </row>
    <row r="646" spans="1:19" x14ac:dyDescent="0.35">
      <c r="A646" s="34" t="s">
        <v>327</v>
      </c>
      <c r="B646" s="2">
        <v>5</v>
      </c>
      <c r="C646" t="s">
        <v>302</v>
      </c>
      <c r="D646" t="s">
        <v>39</v>
      </c>
      <c r="E646" t="s">
        <v>326</v>
      </c>
      <c r="F646" t="s">
        <v>325</v>
      </c>
      <c r="G646" s="32">
        <v>6600</v>
      </c>
      <c r="H646" s="33">
        <v>0.125</v>
      </c>
      <c r="I646" s="32">
        <f t="shared" si="10"/>
        <v>5775</v>
      </c>
      <c r="J646" s="3">
        <v>7.9000000000000001E-2</v>
      </c>
      <c r="K646" s="2">
        <v>6</v>
      </c>
      <c r="L646" t="s">
        <v>9</v>
      </c>
      <c r="M646" t="s">
        <v>10</v>
      </c>
      <c r="N646" t="s">
        <v>10</v>
      </c>
      <c r="O646" t="s">
        <v>10</v>
      </c>
      <c r="P646" t="s">
        <v>10</v>
      </c>
      <c r="S646" s="31" t="s">
        <v>324</v>
      </c>
    </row>
    <row r="647" spans="1:19" x14ac:dyDescent="0.35">
      <c r="A647" s="34" t="s">
        <v>323</v>
      </c>
      <c r="B647" s="2">
        <v>5</v>
      </c>
      <c r="C647" t="s">
        <v>302</v>
      </c>
      <c r="D647" t="s">
        <v>39</v>
      </c>
      <c r="E647" t="s">
        <v>322</v>
      </c>
      <c r="F647" t="s">
        <v>321</v>
      </c>
      <c r="G647" s="32">
        <v>279650</v>
      </c>
      <c r="H647" s="33">
        <v>0.125</v>
      </c>
      <c r="I647" s="32">
        <f t="shared" si="10"/>
        <v>244693.75</v>
      </c>
      <c r="J647" s="3">
        <v>3.278</v>
      </c>
      <c r="K647" s="2">
        <v>6</v>
      </c>
      <c r="L647" t="s">
        <v>9</v>
      </c>
      <c r="M647" t="s">
        <v>10</v>
      </c>
      <c r="N647" t="s">
        <v>10</v>
      </c>
      <c r="O647" t="s">
        <v>10</v>
      </c>
      <c r="P647" t="s">
        <v>10</v>
      </c>
      <c r="S647" s="31" t="s">
        <v>320</v>
      </c>
    </row>
    <row r="648" spans="1:19" x14ac:dyDescent="0.35">
      <c r="A648" s="34" t="s">
        <v>319</v>
      </c>
      <c r="B648" s="2">
        <v>5</v>
      </c>
      <c r="C648" t="s">
        <v>302</v>
      </c>
      <c r="D648" t="s">
        <v>39</v>
      </c>
      <c r="E648" t="s">
        <v>318</v>
      </c>
      <c r="F648" t="s">
        <v>317</v>
      </c>
      <c r="G648" s="32">
        <v>16200</v>
      </c>
      <c r="H648" s="33">
        <v>0.125</v>
      </c>
      <c r="I648" s="32">
        <f t="shared" si="10"/>
        <v>14175</v>
      </c>
      <c r="J648" s="3">
        <v>0.27700000000000002</v>
      </c>
      <c r="K648" s="2">
        <v>6</v>
      </c>
      <c r="L648" t="s">
        <v>9</v>
      </c>
      <c r="M648" t="s">
        <v>10</v>
      </c>
      <c r="N648" t="s">
        <v>10</v>
      </c>
      <c r="O648" t="s">
        <v>10</v>
      </c>
      <c r="P648" t="s">
        <v>10</v>
      </c>
      <c r="S648" s="31" t="s">
        <v>316</v>
      </c>
    </row>
    <row r="649" spans="1:19" x14ac:dyDescent="0.35">
      <c r="A649" s="34" t="s">
        <v>315</v>
      </c>
      <c r="B649" s="2">
        <v>5</v>
      </c>
      <c r="C649" t="s">
        <v>302</v>
      </c>
      <c r="D649" t="s">
        <v>39</v>
      </c>
      <c r="E649" t="s">
        <v>314</v>
      </c>
      <c r="F649" t="s">
        <v>313</v>
      </c>
      <c r="G649" s="32">
        <v>138600</v>
      </c>
      <c r="H649" s="33">
        <v>0.125</v>
      </c>
      <c r="I649" s="32">
        <f t="shared" si="10"/>
        <v>121275</v>
      </c>
      <c r="J649" s="3">
        <v>2.0720000000000001</v>
      </c>
      <c r="K649" s="2">
        <v>4</v>
      </c>
      <c r="L649" t="s">
        <v>9</v>
      </c>
      <c r="M649" t="s">
        <v>10</v>
      </c>
      <c r="N649" t="s">
        <v>10</v>
      </c>
      <c r="O649" t="s">
        <v>10</v>
      </c>
      <c r="P649" t="s">
        <v>10</v>
      </c>
      <c r="S649" s="31" t="s">
        <v>312</v>
      </c>
    </row>
    <row r="650" spans="1:19" x14ac:dyDescent="0.35">
      <c r="A650" s="34" t="s">
        <v>311</v>
      </c>
      <c r="B650" s="2">
        <v>5</v>
      </c>
      <c r="C650" t="s">
        <v>302</v>
      </c>
      <c r="D650" t="s">
        <v>39</v>
      </c>
      <c r="E650" t="s">
        <v>310</v>
      </c>
      <c r="F650" t="s">
        <v>309</v>
      </c>
      <c r="G650" s="32">
        <v>105600</v>
      </c>
      <c r="H650" s="33">
        <v>0.125</v>
      </c>
      <c r="I650" s="32">
        <f t="shared" ref="I650:I701" si="11">SUM(G650-G650*H650)</f>
        <v>92400</v>
      </c>
      <c r="J650" s="3">
        <v>1.6339999999999999</v>
      </c>
      <c r="K650" s="2">
        <v>4</v>
      </c>
      <c r="L650" t="s">
        <v>9</v>
      </c>
      <c r="M650" t="s">
        <v>10</v>
      </c>
      <c r="N650" t="s">
        <v>10</v>
      </c>
      <c r="O650" t="s">
        <v>10</v>
      </c>
      <c r="P650" t="s">
        <v>10</v>
      </c>
      <c r="S650" s="31" t="s">
        <v>308</v>
      </c>
    </row>
    <row r="651" spans="1:19" x14ac:dyDescent="0.35">
      <c r="A651" s="34" t="s">
        <v>307</v>
      </c>
      <c r="B651" s="2">
        <v>5</v>
      </c>
      <c r="C651" t="s">
        <v>302</v>
      </c>
      <c r="D651" t="s">
        <v>39</v>
      </c>
      <c r="E651" t="s">
        <v>306</v>
      </c>
      <c r="F651" t="s">
        <v>305</v>
      </c>
      <c r="G651" s="32">
        <v>112100</v>
      </c>
      <c r="H651" s="33">
        <v>0.125</v>
      </c>
      <c r="I651" s="32">
        <f t="shared" si="11"/>
        <v>98087.5</v>
      </c>
      <c r="J651" s="3">
        <v>1.431</v>
      </c>
      <c r="K651" s="2">
        <v>4</v>
      </c>
      <c r="L651" t="s">
        <v>9</v>
      </c>
      <c r="M651" t="s">
        <v>10</v>
      </c>
      <c r="N651" t="s">
        <v>10</v>
      </c>
      <c r="O651" t="s">
        <v>10</v>
      </c>
      <c r="P651" t="s">
        <v>10</v>
      </c>
      <c r="S651" s="31" t="s">
        <v>304</v>
      </c>
    </row>
    <row r="652" spans="1:19" x14ac:dyDescent="0.35">
      <c r="A652" s="34" t="s">
        <v>303</v>
      </c>
      <c r="B652" s="2">
        <v>5</v>
      </c>
      <c r="C652" t="s">
        <v>302</v>
      </c>
      <c r="D652" t="s">
        <v>39</v>
      </c>
      <c r="E652" t="s">
        <v>301</v>
      </c>
      <c r="F652" t="s">
        <v>300</v>
      </c>
      <c r="G652" s="32">
        <v>180840</v>
      </c>
      <c r="H652" s="33">
        <v>0.125</v>
      </c>
      <c r="I652" s="32">
        <f t="shared" si="11"/>
        <v>158235</v>
      </c>
      <c r="J652" s="3">
        <v>2.7370000000000001</v>
      </c>
      <c r="K652" s="2">
        <v>4</v>
      </c>
      <c r="L652" t="s">
        <v>9</v>
      </c>
      <c r="M652" t="s">
        <v>10</v>
      </c>
      <c r="N652" t="s">
        <v>10</v>
      </c>
      <c r="O652" t="s">
        <v>10</v>
      </c>
      <c r="P652" t="s">
        <v>10</v>
      </c>
      <c r="S652" s="31" t="s">
        <v>299</v>
      </c>
    </row>
    <row r="653" spans="1:19" x14ac:dyDescent="0.35">
      <c r="A653" s="34" t="s">
        <v>298</v>
      </c>
      <c r="B653" s="2">
        <v>4</v>
      </c>
      <c r="C653" t="s">
        <v>257</v>
      </c>
      <c r="D653" t="s">
        <v>39</v>
      </c>
      <c r="E653" t="s">
        <v>297</v>
      </c>
      <c r="F653" t="s">
        <v>296</v>
      </c>
      <c r="G653" s="32">
        <v>135651.28</v>
      </c>
      <c r="H653" s="33">
        <v>0.15</v>
      </c>
      <c r="I653" s="32">
        <f t="shared" si="11"/>
        <v>115303.588</v>
      </c>
      <c r="J653" s="3">
        <v>2.1269999999999998</v>
      </c>
      <c r="K653" s="2">
        <v>8</v>
      </c>
      <c r="L653" t="s">
        <v>9</v>
      </c>
      <c r="M653" t="s">
        <v>10</v>
      </c>
      <c r="N653" t="s">
        <v>9</v>
      </c>
      <c r="O653" t="s">
        <v>10</v>
      </c>
      <c r="P653" t="s">
        <v>10</v>
      </c>
      <c r="S653" s="31" t="s">
        <v>295</v>
      </c>
    </row>
    <row r="654" spans="1:19" x14ac:dyDescent="0.35">
      <c r="A654" s="34" t="s">
        <v>294</v>
      </c>
      <c r="B654" s="2">
        <v>4</v>
      </c>
      <c r="C654" t="s">
        <v>257</v>
      </c>
      <c r="D654" t="s">
        <v>39</v>
      </c>
      <c r="E654" t="s">
        <v>293</v>
      </c>
      <c r="F654" t="s">
        <v>292</v>
      </c>
      <c r="G654" s="32">
        <v>114828.98</v>
      </c>
      <c r="H654" s="33">
        <v>0.15</v>
      </c>
      <c r="I654" s="32">
        <f t="shared" si="11"/>
        <v>97604.633000000002</v>
      </c>
      <c r="J654" s="3">
        <v>1.7609999999999999</v>
      </c>
      <c r="K654" s="2">
        <v>7</v>
      </c>
      <c r="L654" t="s">
        <v>9</v>
      </c>
      <c r="M654" t="s">
        <v>10</v>
      </c>
      <c r="N654" t="s">
        <v>9</v>
      </c>
      <c r="O654" t="s">
        <v>10</v>
      </c>
      <c r="P654" t="s">
        <v>10</v>
      </c>
      <c r="S654" s="31" t="s">
        <v>291</v>
      </c>
    </row>
    <row r="655" spans="1:19" x14ac:dyDescent="0.35">
      <c r="A655" s="34" t="s">
        <v>290</v>
      </c>
      <c r="B655" s="2">
        <v>4</v>
      </c>
      <c r="C655" t="s">
        <v>257</v>
      </c>
      <c r="D655" t="s">
        <v>39</v>
      </c>
      <c r="E655" t="s">
        <v>289</v>
      </c>
      <c r="F655" t="s">
        <v>288</v>
      </c>
      <c r="G655" s="32">
        <v>64837.69</v>
      </c>
      <c r="H655" s="33">
        <v>0.15</v>
      </c>
      <c r="I655" s="32">
        <f t="shared" si="11"/>
        <v>55112.036500000002</v>
      </c>
      <c r="J655" s="3">
        <v>1.006</v>
      </c>
      <c r="K655" s="2">
        <v>7</v>
      </c>
      <c r="L655" t="s">
        <v>9</v>
      </c>
      <c r="M655" t="s">
        <v>10</v>
      </c>
      <c r="N655" t="s">
        <v>9</v>
      </c>
      <c r="O655" t="s">
        <v>10</v>
      </c>
      <c r="P655" t="s">
        <v>10</v>
      </c>
      <c r="S655" s="31" t="s">
        <v>287</v>
      </c>
    </row>
    <row r="656" spans="1:19" x14ac:dyDescent="0.35">
      <c r="A656" s="34" t="s">
        <v>286</v>
      </c>
      <c r="B656" s="2">
        <v>4</v>
      </c>
      <c r="C656" t="s">
        <v>257</v>
      </c>
      <c r="D656" t="s">
        <v>39</v>
      </c>
      <c r="E656" t="s">
        <v>285</v>
      </c>
      <c r="F656" t="s">
        <v>284</v>
      </c>
      <c r="G656" s="32">
        <v>29299.98</v>
      </c>
      <c r="H656" s="33">
        <v>0.15</v>
      </c>
      <c r="I656" s="32">
        <f t="shared" si="11"/>
        <v>24904.983</v>
      </c>
      <c r="J656" s="3">
        <v>0.46500000000000002</v>
      </c>
      <c r="K656" s="2">
        <v>7</v>
      </c>
      <c r="L656" t="s">
        <v>9</v>
      </c>
      <c r="M656" t="s">
        <v>10</v>
      </c>
      <c r="N656" t="s">
        <v>10</v>
      </c>
      <c r="O656" t="s">
        <v>10</v>
      </c>
      <c r="P656" t="s">
        <v>10</v>
      </c>
      <c r="S656" s="31" t="s">
        <v>283</v>
      </c>
    </row>
    <row r="657" spans="1:19" x14ac:dyDescent="0.35">
      <c r="A657" s="34" t="s">
        <v>282</v>
      </c>
      <c r="B657" s="2">
        <v>4</v>
      </c>
      <c r="C657" t="s">
        <v>257</v>
      </c>
      <c r="D657" t="s">
        <v>39</v>
      </c>
      <c r="E657" t="s">
        <v>281</v>
      </c>
      <c r="F657" t="s">
        <v>280</v>
      </c>
      <c r="G657" s="32">
        <v>88138.87</v>
      </c>
      <c r="H657" s="33">
        <v>0.15</v>
      </c>
      <c r="I657" s="32">
        <f t="shared" si="11"/>
        <v>74918.039499999999</v>
      </c>
      <c r="J657" s="3">
        <v>1.2250000000000001</v>
      </c>
      <c r="K657" s="2">
        <v>6</v>
      </c>
      <c r="L657" t="s">
        <v>9</v>
      </c>
      <c r="M657" t="s">
        <v>10</v>
      </c>
      <c r="N657" t="s">
        <v>9</v>
      </c>
      <c r="O657" t="s">
        <v>10</v>
      </c>
      <c r="P657" t="s">
        <v>10</v>
      </c>
      <c r="S657" s="31" t="s">
        <v>279</v>
      </c>
    </row>
    <row r="658" spans="1:19" x14ac:dyDescent="0.35">
      <c r="A658" s="34" t="s">
        <v>278</v>
      </c>
      <c r="B658" s="2">
        <v>4</v>
      </c>
      <c r="C658" t="s">
        <v>257</v>
      </c>
      <c r="D658" t="s">
        <v>39</v>
      </c>
      <c r="E658" t="s">
        <v>277</v>
      </c>
      <c r="F658" t="s">
        <v>276</v>
      </c>
      <c r="G658" s="32">
        <v>63464.19</v>
      </c>
      <c r="H658" s="33">
        <v>0.15</v>
      </c>
      <c r="I658" s="32">
        <f t="shared" si="11"/>
        <v>53944.561500000003</v>
      </c>
      <c r="J658" s="3">
        <v>1.0109999999999999</v>
      </c>
      <c r="K658" s="2">
        <v>6</v>
      </c>
      <c r="L658" t="s">
        <v>9</v>
      </c>
      <c r="M658" t="s">
        <v>10</v>
      </c>
      <c r="N658" t="s">
        <v>9</v>
      </c>
      <c r="O658" t="s">
        <v>10</v>
      </c>
      <c r="P658" t="s">
        <v>10</v>
      </c>
      <c r="S658" s="31" t="s">
        <v>275</v>
      </c>
    </row>
    <row r="659" spans="1:19" x14ac:dyDescent="0.35">
      <c r="A659" s="34" t="s">
        <v>274</v>
      </c>
      <c r="B659" s="2">
        <v>4</v>
      </c>
      <c r="C659" t="s">
        <v>257</v>
      </c>
      <c r="D659" t="s">
        <v>39</v>
      </c>
      <c r="E659" t="s">
        <v>273</v>
      </c>
      <c r="F659" t="s">
        <v>272</v>
      </c>
      <c r="G659" s="32">
        <v>92343.4</v>
      </c>
      <c r="H659" s="33">
        <v>0.15</v>
      </c>
      <c r="I659" s="32">
        <f t="shared" si="11"/>
        <v>78491.89</v>
      </c>
      <c r="J659" s="3">
        <v>1.403</v>
      </c>
      <c r="K659" s="2">
        <v>5</v>
      </c>
      <c r="L659" t="s">
        <v>9</v>
      </c>
      <c r="M659" t="s">
        <v>10</v>
      </c>
      <c r="N659" t="s">
        <v>9</v>
      </c>
      <c r="O659" t="s">
        <v>10</v>
      </c>
      <c r="P659" t="s">
        <v>10</v>
      </c>
      <c r="S659" s="31" t="s">
        <v>271</v>
      </c>
    </row>
    <row r="660" spans="1:19" x14ac:dyDescent="0.35">
      <c r="A660" s="34" t="s">
        <v>270</v>
      </c>
      <c r="B660" s="2">
        <v>4</v>
      </c>
      <c r="C660" t="s">
        <v>257</v>
      </c>
      <c r="D660" t="s">
        <v>39</v>
      </c>
      <c r="E660" t="s">
        <v>269</v>
      </c>
      <c r="F660" t="s">
        <v>268</v>
      </c>
      <c r="G660" s="32">
        <v>178334.68</v>
      </c>
      <c r="H660" s="33">
        <v>0.15</v>
      </c>
      <c r="I660" s="32">
        <f t="shared" si="11"/>
        <v>151584.478</v>
      </c>
      <c r="J660" s="3">
        <v>2.649</v>
      </c>
      <c r="K660" s="2">
        <v>5</v>
      </c>
      <c r="L660" t="s">
        <v>9</v>
      </c>
      <c r="M660" t="s">
        <v>10</v>
      </c>
      <c r="N660" t="s">
        <v>9</v>
      </c>
      <c r="O660" t="s">
        <v>10</v>
      </c>
      <c r="P660" t="s">
        <v>10</v>
      </c>
      <c r="S660" s="31" t="s">
        <v>267</v>
      </c>
    </row>
    <row r="661" spans="1:19" x14ac:dyDescent="0.35">
      <c r="A661" s="34" t="s">
        <v>266</v>
      </c>
      <c r="B661" s="2">
        <v>4</v>
      </c>
      <c r="C661" t="s">
        <v>257</v>
      </c>
      <c r="D661" t="s">
        <v>39</v>
      </c>
      <c r="E661" t="s">
        <v>265</v>
      </c>
      <c r="F661" t="s">
        <v>264</v>
      </c>
      <c r="G661" s="32">
        <v>140965.54</v>
      </c>
      <c r="H661" s="33">
        <v>0.15</v>
      </c>
      <c r="I661" s="32">
        <f t="shared" si="11"/>
        <v>119820.709</v>
      </c>
      <c r="J661" s="3">
        <v>1.895</v>
      </c>
      <c r="K661" s="2">
        <v>5</v>
      </c>
      <c r="L661" t="s">
        <v>9</v>
      </c>
      <c r="M661" t="s">
        <v>10</v>
      </c>
      <c r="N661" t="s">
        <v>9</v>
      </c>
      <c r="O661" t="s">
        <v>10</v>
      </c>
      <c r="P661" t="s">
        <v>10</v>
      </c>
      <c r="S661" s="31" t="s">
        <v>263</v>
      </c>
    </row>
    <row r="662" spans="1:19" x14ac:dyDescent="0.35">
      <c r="A662" s="34" t="s">
        <v>262</v>
      </c>
      <c r="B662" s="2">
        <v>4</v>
      </c>
      <c r="C662" t="s">
        <v>257</v>
      </c>
      <c r="D662" t="s">
        <v>39</v>
      </c>
      <c r="E662" t="s">
        <v>261</v>
      </c>
      <c r="F662" t="s">
        <v>260</v>
      </c>
      <c r="G662" s="32">
        <v>94119.17</v>
      </c>
      <c r="H662" s="33">
        <v>0.15</v>
      </c>
      <c r="I662" s="32">
        <f t="shared" si="11"/>
        <v>80001.294500000004</v>
      </c>
      <c r="J662" s="3">
        <v>1.458</v>
      </c>
      <c r="K662" s="2">
        <v>4</v>
      </c>
      <c r="L662" t="s">
        <v>9</v>
      </c>
      <c r="M662" t="s">
        <v>10</v>
      </c>
      <c r="N662" t="s">
        <v>9</v>
      </c>
      <c r="O662" t="s">
        <v>10</v>
      </c>
      <c r="P662" t="s">
        <v>10</v>
      </c>
      <c r="S662" s="31" t="s">
        <v>259</v>
      </c>
    </row>
    <row r="663" spans="1:19" x14ac:dyDescent="0.35">
      <c r="A663" s="34" t="s">
        <v>258</v>
      </c>
      <c r="B663" s="2">
        <v>4</v>
      </c>
      <c r="C663" t="s">
        <v>257</v>
      </c>
      <c r="D663" t="s">
        <v>39</v>
      </c>
      <c r="E663" t="s">
        <v>256</v>
      </c>
      <c r="F663" t="s">
        <v>255</v>
      </c>
      <c r="G663" s="32">
        <v>31842.91</v>
      </c>
      <c r="H663" s="33">
        <v>0.15</v>
      </c>
      <c r="I663" s="32">
        <f t="shared" si="11"/>
        <v>27066.4735</v>
      </c>
      <c r="J663" s="3">
        <v>0.46600000000000003</v>
      </c>
      <c r="K663" s="2">
        <v>3</v>
      </c>
      <c r="L663" t="s">
        <v>9</v>
      </c>
      <c r="M663" t="s">
        <v>10</v>
      </c>
      <c r="N663" t="s">
        <v>9</v>
      </c>
      <c r="O663" t="s">
        <v>10</v>
      </c>
      <c r="P663" t="s">
        <v>10</v>
      </c>
      <c r="S663" s="31" t="s">
        <v>254</v>
      </c>
    </row>
    <row r="664" spans="1:19" x14ac:dyDescent="0.35">
      <c r="A664" s="34" t="s">
        <v>253</v>
      </c>
      <c r="B664" s="2">
        <v>8</v>
      </c>
      <c r="C664" t="s">
        <v>198</v>
      </c>
      <c r="D664" t="s">
        <v>39</v>
      </c>
      <c r="E664" t="s">
        <v>252</v>
      </c>
      <c r="F664" t="s">
        <v>251</v>
      </c>
      <c r="G664" s="32">
        <v>47800</v>
      </c>
      <c r="H664" s="33">
        <v>0.125</v>
      </c>
      <c r="I664" s="32">
        <f t="shared" si="11"/>
        <v>41825</v>
      </c>
      <c r="J664" s="3">
        <v>0.82399999999999995</v>
      </c>
      <c r="K664" s="2">
        <v>10</v>
      </c>
      <c r="L664" t="s">
        <v>9</v>
      </c>
      <c r="M664" t="s">
        <v>10</v>
      </c>
      <c r="N664" t="s">
        <v>10</v>
      </c>
      <c r="O664" t="s">
        <v>10</v>
      </c>
      <c r="P664" t="s">
        <v>10</v>
      </c>
      <c r="R664" s="2" t="s">
        <v>250</v>
      </c>
      <c r="S664" s="31" t="s">
        <v>249</v>
      </c>
    </row>
    <row r="665" spans="1:19" x14ac:dyDescent="0.35">
      <c r="A665" s="34" t="s">
        <v>248</v>
      </c>
      <c r="B665" s="2">
        <v>8</v>
      </c>
      <c r="C665" t="s">
        <v>198</v>
      </c>
      <c r="D665" t="s">
        <v>39</v>
      </c>
      <c r="E665" t="s">
        <v>247</v>
      </c>
      <c r="F665" t="s">
        <v>246</v>
      </c>
      <c r="G665" s="32">
        <v>102640</v>
      </c>
      <c r="H665" s="33">
        <v>0.125</v>
      </c>
      <c r="I665" s="32">
        <f t="shared" si="11"/>
        <v>89810</v>
      </c>
      <c r="J665" s="3">
        <v>1.482</v>
      </c>
      <c r="K665" s="2">
        <v>10</v>
      </c>
      <c r="L665" t="s">
        <v>9</v>
      </c>
      <c r="M665" t="s">
        <v>10</v>
      </c>
      <c r="N665" t="s">
        <v>10</v>
      </c>
      <c r="O665" t="s">
        <v>10</v>
      </c>
      <c r="P665" t="s">
        <v>10</v>
      </c>
      <c r="R665" s="2" t="s">
        <v>163</v>
      </c>
      <c r="S665" s="31" t="s">
        <v>245</v>
      </c>
    </row>
    <row r="666" spans="1:19" x14ac:dyDescent="0.35">
      <c r="A666" s="34" t="s">
        <v>244</v>
      </c>
      <c r="B666" s="2">
        <v>8</v>
      </c>
      <c r="C666" t="s">
        <v>198</v>
      </c>
      <c r="D666" t="s">
        <v>39</v>
      </c>
      <c r="E666" t="s">
        <v>243</v>
      </c>
      <c r="F666" t="s">
        <v>242</v>
      </c>
      <c r="G666" s="32">
        <v>66000</v>
      </c>
      <c r="H666" s="33">
        <v>0.125</v>
      </c>
      <c r="I666" s="32">
        <f t="shared" si="11"/>
        <v>57750</v>
      </c>
      <c r="J666" s="3">
        <v>1.45</v>
      </c>
      <c r="K666" s="2">
        <v>10</v>
      </c>
      <c r="L666" t="s">
        <v>9</v>
      </c>
      <c r="M666" t="s">
        <v>10</v>
      </c>
      <c r="N666" t="s">
        <v>10</v>
      </c>
      <c r="O666" t="s">
        <v>10</v>
      </c>
      <c r="P666" t="s">
        <v>10</v>
      </c>
      <c r="R666" s="2" t="s">
        <v>145</v>
      </c>
      <c r="S666" s="31" t="s">
        <v>241</v>
      </c>
    </row>
    <row r="667" spans="1:19" x14ac:dyDescent="0.35">
      <c r="A667" s="34" t="s">
        <v>240</v>
      </c>
      <c r="B667" s="2">
        <v>8</v>
      </c>
      <c r="C667" t="s">
        <v>198</v>
      </c>
      <c r="D667" t="s">
        <v>39</v>
      </c>
      <c r="E667" t="s">
        <v>239</v>
      </c>
      <c r="F667" t="s">
        <v>238</v>
      </c>
      <c r="G667" s="32">
        <v>35000</v>
      </c>
      <c r="H667" s="33">
        <v>0.125</v>
      </c>
      <c r="I667" s="32">
        <f t="shared" si="11"/>
        <v>30625</v>
      </c>
      <c r="J667" s="3">
        <v>0.64</v>
      </c>
      <c r="K667" s="2">
        <v>10</v>
      </c>
      <c r="L667" t="s">
        <v>9</v>
      </c>
      <c r="M667" t="s">
        <v>10</v>
      </c>
      <c r="N667" t="s">
        <v>10</v>
      </c>
      <c r="O667" t="s">
        <v>10</v>
      </c>
      <c r="P667" t="s">
        <v>10</v>
      </c>
      <c r="R667" s="2" t="s">
        <v>237</v>
      </c>
      <c r="S667" s="31" t="s">
        <v>236</v>
      </c>
    </row>
    <row r="668" spans="1:19" x14ac:dyDescent="0.35">
      <c r="A668" s="34" t="s">
        <v>235</v>
      </c>
      <c r="B668" s="2">
        <v>8</v>
      </c>
      <c r="C668" t="s">
        <v>198</v>
      </c>
      <c r="D668" t="s">
        <v>39</v>
      </c>
      <c r="E668" t="s">
        <v>234</v>
      </c>
      <c r="F668" t="s">
        <v>233</v>
      </c>
      <c r="G668" s="32">
        <v>48100</v>
      </c>
      <c r="H668" s="33">
        <v>0.125</v>
      </c>
      <c r="I668" s="32">
        <f t="shared" si="11"/>
        <v>42087.5</v>
      </c>
      <c r="J668" s="3">
        <v>0.89300000000000002</v>
      </c>
      <c r="K668" s="2">
        <v>10</v>
      </c>
      <c r="L668" t="s">
        <v>9</v>
      </c>
      <c r="M668" t="s">
        <v>10</v>
      </c>
      <c r="N668" t="s">
        <v>10</v>
      </c>
      <c r="O668" t="s">
        <v>10</v>
      </c>
      <c r="P668" t="s">
        <v>10</v>
      </c>
      <c r="R668" s="2" t="s">
        <v>140</v>
      </c>
      <c r="S668" s="31" t="s">
        <v>232</v>
      </c>
    </row>
    <row r="669" spans="1:19" x14ac:dyDescent="0.35">
      <c r="A669" s="34" t="s">
        <v>231</v>
      </c>
      <c r="B669" s="2">
        <v>8</v>
      </c>
      <c r="C669" t="s">
        <v>198</v>
      </c>
      <c r="D669" t="s">
        <v>39</v>
      </c>
      <c r="E669" t="s">
        <v>230</v>
      </c>
      <c r="F669" t="s">
        <v>229</v>
      </c>
      <c r="G669" s="32">
        <v>165043</v>
      </c>
      <c r="H669" s="33">
        <v>0.125</v>
      </c>
      <c r="I669" s="32">
        <f t="shared" si="11"/>
        <v>144412.625</v>
      </c>
      <c r="J669" s="3">
        <v>2.3839999999999999</v>
      </c>
      <c r="K669" s="2">
        <v>9</v>
      </c>
      <c r="L669" t="s">
        <v>9</v>
      </c>
      <c r="M669" t="s">
        <v>10</v>
      </c>
      <c r="N669" t="s">
        <v>10</v>
      </c>
      <c r="O669" t="s">
        <v>10</v>
      </c>
      <c r="P669" t="s">
        <v>10</v>
      </c>
      <c r="S669" s="31" t="s">
        <v>228</v>
      </c>
    </row>
    <row r="670" spans="1:19" x14ac:dyDescent="0.35">
      <c r="A670" s="34" t="s">
        <v>227</v>
      </c>
      <c r="B670" s="2">
        <v>8</v>
      </c>
      <c r="C670" t="s">
        <v>198</v>
      </c>
      <c r="D670" t="s">
        <v>39</v>
      </c>
      <c r="E670" t="s">
        <v>226</v>
      </c>
      <c r="F670" t="s">
        <v>225</v>
      </c>
      <c r="G670" s="32">
        <v>41740</v>
      </c>
      <c r="H670" s="33">
        <v>0.125</v>
      </c>
      <c r="I670" s="32">
        <f t="shared" si="11"/>
        <v>36522.5</v>
      </c>
      <c r="J670" s="3">
        <v>0.77500000000000002</v>
      </c>
      <c r="K670" s="2">
        <v>9</v>
      </c>
      <c r="L670" t="s">
        <v>9</v>
      </c>
      <c r="M670" t="s">
        <v>10</v>
      </c>
      <c r="N670" t="s">
        <v>10</v>
      </c>
      <c r="O670" t="s">
        <v>10</v>
      </c>
      <c r="P670" t="s">
        <v>10</v>
      </c>
      <c r="S670" s="31" t="s">
        <v>224</v>
      </c>
    </row>
    <row r="671" spans="1:19" x14ac:dyDescent="0.35">
      <c r="A671" s="34" t="s">
        <v>223</v>
      </c>
      <c r="B671" s="2">
        <v>8</v>
      </c>
      <c r="C671" t="s">
        <v>198</v>
      </c>
      <c r="D671" t="s">
        <v>39</v>
      </c>
      <c r="E671" t="s">
        <v>222</v>
      </c>
      <c r="F671" t="s">
        <v>221</v>
      </c>
      <c r="G671" s="32">
        <v>114000</v>
      </c>
      <c r="H671" s="33">
        <v>0.125</v>
      </c>
      <c r="I671" s="32">
        <f t="shared" si="11"/>
        <v>99750</v>
      </c>
      <c r="J671" s="3">
        <v>1.994</v>
      </c>
      <c r="K671" s="2">
        <v>9</v>
      </c>
      <c r="L671" t="s">
        <v>9</v>
      </c>
      <c r="M671" t="s">
        <v>10</v>
      </c>
      <c r="N671" t="s">
        <v>10</v>
      </c>
      <c r="O671" t="s">
        <v>10</v>
      </c>
      <c r="P671" t="s">
        <v>10</v>
      </c>
      <c r="S671" s="31" t="s">
        <v>220</v>
      </c>
    </row>
    <row r="672" spans="1:19" x14ac:dyDescent="0.35">
      <c r="A672" s="34" t="s">
        <v>219</v>
      </c>
      <c r="B672" s="2">
        <v>8</v>
      </c>
      <c r="C672" t="s">
        <v>198</v>
      </c>
      <c r="D672" t="s">
        <v>39</v>
      </c>
      <c r="E672" t="s">
        <v>218</v>
      </c>
      <c r="F672" t="s">
        <v>217</v>
      </c>
      <c r="G672" s="32">
        <v>64933</v>
      </c>
      <c r="H672" s="33">
        <v>0.125</v>
      </c>
      <c r="I672" s="32">
        <f t="shared" si="11"/>
        <v>56816.375</v>
      </c>
      <c r="J672" s="3">
        <v>1.177</v>
      </c>
      <c r="K672" s="2">
        <v>9</v>
      </c>
      <c r="L672" t="s">
        <v>9</v>
      </c>
      <c r="M672" t="s">
        <v>10</v>
      </c>
      <c r="N672" t="s">
        <v>10</v>
      </c>
      <c r="O672" t="s">
        <v>10</v>
      </c>
      <c r="P672" t="s">
        <v>10</v>
      </c>
      <c r="S672" s="31" t="s">
        <v>216</v>
      </c>
    </row>
    <row r="673" spans="1:19" x14ac:dyDescent="0.35">
      <c r="A673" s="34" t="s">
        <v>215</v>
      </c>
      <c r="B673" s="2">
        <v>8</v>
      </c>
      <c r="C673" t="s">
        <v>198</v>
      </c>
      <c r="D673" t="s">
        <v>39</v>
      </c>
      <c r="E673" t="s">
        <v>214</v>
      </c>
      <c r="F673" t="s">
        <v>213</v>
      </c>
      <c r="G673" s="32">
        <v>64500</v>
      </c>
      <c r="H673" s="33">
        <v>0.125</v>
      </c>
      <c r="I673" s="32">
        <f t="shared" si="11"/>
        <v>56437.5</v>
      </c>
      <c r="J673" s="3">
        <v>1.3169999999999999</v>
      </c>
      <c r="K673" s="2">
        <v>8</v>
      </c>
      <c r="L673" t="s">
        <v>9</v>
      </c>
      <c r="M673" t="s">
        <v>10</v>
      </c>
      <c r="N673" t="s">
        <v>10</v>
      </c>
      <c r="O673" t="s">
        <v>10</v>
      </c>
      <c r="P673" t="s">
        <v>10</v>
      </c>
      <c r="S673" s="31" t="s">
        <v>212</v>
      </c>
    </row>
    <row r="674" spans="1:19" x14ac:dyDescent="0.35">
      <c r="A674" s="34" t="s">
        <v>211</v>
      </c>
      <c r="B674" s="2">
        <v>8</v>
      </c>
      <c r="C674" t="s">
        <v>198</v>
      </c>
      <c r="D674" t="s">
        <v>39</v>
      </c>
      <c r="E674" t="s">
        <v>210</v>
      </c>
      <c r="F674" t="s">
        <v>209</v>
      </c>
      <c r="G674" s="32">
        <v>70840</v>
      </c>
      <c r="H674" s="33">
        <v>0.125</v>
      </c>
      <c r="I674" s="32">
        <f t="shared" si="11"/>
        <v>61985</v>
      </c>
      <c r="J674" s="3">
        <v>1.2729999999999999</v>
      </c>
      <c r="K674" s="2">
        <v>8</v>
      </c>
      <c r="L674" t="s">
        <v>9</v>
      </c>
      <c r="M674" t="s">
        <v>10</v>
      </c>
      <c r="N674" t="s">
        <v>10</v>
      </c>
      <c r="O674" t="s">
        <v>10</v>
      </c>
      <c r="P674" t="s">
        <v>10</v>
      </c>
      <c r="S674" s="31" t="s">
        <v>208</v>
      </c>
    </row>
    <row r="675" spans="1:19" x14ac:dyDescent="0.35">
      <c r="A675" s="34" t="s">
        <v>207</v>
      </c>
      <c r="B675" s="2">
        <v>8</v>
      </c>
      <c r="C675" t="s">
        <v>198</v>
      </c>
      <c r="D675" t="s">
        <v>39</v>
      </c>
      <c r="E675" t="s">
        <v>206</v>
      </c>
      <c r="F675" t="s">
        <v>205</v>
      </c>
      <c r="G675" s="32">
        <v>60000</v>
      </c>
      <c r="H675" s="33">
        <v>0.125</v>
      </c>
      <c r="I675" s="32">
        <f t="shared" si="11"/>
        <v>52500</v>
      </c>
      <c r="J675" s="3">
        <v>1.206</v>
      </c>
      <c r="K675" s="2">
        <v>8</v>
      </c>
      <c r="L675" t="s">
        <v>9</v>
      </c>
      <c r="M675" t="s">
        <v>10</v>
      </c>
      <c r="N675" t="s">
        <v>10</v>
      </c>
      <c r="O675" t="s">
        <v>10</v>
      </c>
      <c r="P675" t="s">
        <v>10</v>
      </c>
      <c r="S675" s="31" t="s">
        <v>204</v>
      </c>
    </row>
    <row r="676" spans="1:19" x14ac:dyDescent="0.35">
      <c r="A676" s="34" t="s">
        <v>203</v>
      </c>
      <c r="B676" s="2">
        <v>8</v>
      </c>
      <c r="C676" t="s">
        <v>198</v>
      </c>
      <c r="D676" t="s">
        <v>39</v>
      </c>
      <c r="E676" t="s">
        <v>202</v>
      </c>
      <c r="F676" t="s">
        <v>201</v>
      </c>
      <c r="G676" s="32">
        <v>145000</v>
      </c>
      <c r="H676" s="33">
        <v>0.125</v>
      </c>
      <c r="I676" s="32">
        <f t="shared" si="11"/>
        <v>126875</v>
      </c>
      <c r="J676" s="3">
        <v>2.4</v>
      </c>
      <c r="K676" s="2">
        <v>8</v>
      </c>
      <c r="L676" t="s">
        <v>9</v>
      </c>
      <c r="M676" t="s">
        <v>10</v>
      </c>
      <c r="N676" t="s">
        <v>10</v>
      </c>
      <c r="O676" t="s">
        <v>10</v>
      </c>
      <c r="P676" t="s">
        <v>10</v>
      </c>
      <c r="S676" s="31" t="s">
        <v>200</v>
      </c>
    </row>
    <row r="677" spans="1:19" x14ac:dyDescent="0.35">
      <c r="A677" s="34" t="s">
        <v>199</v>
      </c>
      <c r="B677" s="2">
        <v>8</v>
      </c>
      <c r="C677" t="s">
        <v>198</v>
      </c>
      <c r="D677" t="s">
        <v>39</v>
      </c>
      <c r="E677" t="s">
        <v>197</v>
      </c>
      <c r="F677" t="s">
        <v>196</v>
      </c>
      <c r="G677" s="32">
        <v>67000</v>
      </c>
      <c r="H677" s="33">
        <v>0.125</v>
      </c>
      <c r="I677" s="32">
        <f t="shared" si="11"/>
        <v>58625</v>
      </c>
      <c r="J677" s="3">
        <v>1.4339999999999999</v>
      </c>
      <c r="K677" s="2">
        <v>8</v>
      </c>
      <c r="L677" t="s">
        <v>9</v>
      </c>
      <c r="M677" t="s">
        <v>10</v>
      </c>
      <c r="N677" t="s">
        <v>10</v>
      </c>
      <c r="O677" t="s">
        <v>10</v>
      </c>
      <c r="P677" t="s">
        <v>10</v>
      </c>
      <c r="S677" s="31" t="s">
        <v>195</v>
      </c>
    </row>
    <row r="678" spans="1:19" x14ac:dyDescent="0.35">
      <c r="A678" s="34" t="s">
        <v>194</v>
      </c>
      <c r="B678" s="2">
        <v>2</v>
      </c>
      <c r="C678" t="s">
        <v>180</v>
      </c>
      <c r="D678" t="s">
        <v>39</v>
      </c>
      <c r="E678" t="s">
        <v>193</v>
      </c>
      <c r="F678" t="s">
        <v>192</v>
      </c>
      <c r="G678" s="32">
        <v>158202</v>
      </c>
      <c r="H678" s="33">
        <v>0.125</v>
      </c>
      <c r="I678" s="32">
        <f t="shared" si="11"/>
        <v>138426.75</v>
      </c>
      <c r="J678" s="3">
        <v>1.847</v>
      </c>
      <c r="K678" s="2">
        <v>10</v>
      </c>
      <c r="L678" t="s">
        <v>9</v>
      </c>
      <c r="M678" t="s">
        <v>10</v>
      </c>
      <c r="N678" t="s">
        <v>10</v>
      </c>
      <c r="O678" t="s">
        <v>10</v>
      </c>
      <c r="P678" t="s">
        <v>10</v>
      </c>
      <c r="R678" s="2" t="s">
        <v>158</v>
      </c>
      <c r="S678" s="31" t="s">
        <v>191</v>
      </c>
    </row>
    <row r="679" spans="1:19" x14ac:dyDescent="0.35">
      <c r="A679" s="34" t="s">
        <v>190</v>
      </c>
      <c r="B679" s="2">
        <v>2</v>
      </c>
      <c r="C679" t="s">
        <v>180</v>
      </c>
      <c r="D679" t="s">
        <v>39</v>
      </c>
      <c r="E679" t="s">
        <v>189</v>
      </c>
      <c r="F679" t="s">
        <v>188</v>
      </c>
      <c r="G679" s="32">
        <v>282846</v>
      </c>
      <c r="H679" s="33">
        <v>0.125</v>
      </c>
      <c r="I679" s="32">
        <f t="shared" si="11"/>
        <v>247490.25</v>
      </c>
      <c r="J679" s="3">
        <v>2.5739999999999998</v>
      </c>
      <c r="K679" s="2">
        <v>10</v>
      </c>
      <c r="L679" t="s">
        <v>9</v>
      </c>
      <c r="M679" t="s">
        <v>10</v>
      </c>
      <c r="N679" t="s">
        <v>10</v>
      </c>
      <c r="O679" t="s">
        <v>10</v>
      </c>
      <c r="P679" t="s">
        <v>10</v>
      </c>
      <c r="R679" s="2" t="s">
        <v>187</v>
      </c>
      <c r="S679" s="31" t="s">
        <v>186</v>
      </c>
    </row>
    <row r="680" spans="1:19" x14ac:dyDescent="0.35">
      <c r="A680" s="34" t="s">
        <v>185</v>
      </c>
      <c r="B680" s="2">
        <v>2</v>
      </c>
      <c r="C680" t="s">
        <v>180</v>
      </c>
      <c r="D680" t="s">
        <v>39</v>
      </c>
      <c r="E680" t="s">
        <v>184</v>
      </c>
      <c r="F680" t="s">
        <v>183</v>
      </c>
      <c r="G680" s="32">
        <v>165393</v>
      </c>
      <c r="H680" s="33">
        <v>0.125</v>
      </c>
      <c r="I680" s="32">
        <f t="shared" si="11"/>
        <v>144718.875</v>
      </c>
      <c r="J680" s="3">
        <v>0.81699999999999995</v>
      </c>
      <c r="K680" s="2">
        <v>8</v>
      </c>
      <c r="L680" t="s">
        <v>9</v>
      </c>
      <c r="M680" t="s">
        <v>10</v>
      </c>
      <c r="N680" t="s">
        <v>10</v>
      </c>
      <c r="O680" t="s">
        <v>10</v>
      </c>
      <c r="P680" t="s">
        <v>10</v>
      </c>
      <c r="S680" s="31" t="s">
        <v>182</v>
      </c>
    </row>
    <row r="681" spans="1:19" x14ac:dyDescent="0.35">
      <c r="A681" s="34" t="s">
        <v>181</v>
      </c>
      <c r="B681" s="2">
        <v>2</v>
      </c>
      <c r="C681" t="s">
        <v>180</v>
      </c>
      <c r="D681" t="s">
        <v>39</v>
      </c>
      <c r="E681" t="s">
        <v>179</v>
      </c>
      <c r="F681" t="s">
        <v>178</v>
      </c>
      <c r="G681" s="32">
        <v>191760</v>
      </c>
      <c r="H681" s="33">
        <v>0.125</v>
      </c>
      <c r="I681" s="32">
        <f t="shared" si="11"/>
        <v>167790</v>
      </c>
      <c r="J681" s="3">
        <v>2.347</v>
      </c>
      <c r="K681" s="2">
        <v>7</v>
      </c>
      <c r="L681" t="s">
        <v>9</v>
      </c>
      <c r="M681" t="s">
        <v>10</v>
      </c>
      <c r="N681" t="s">
        <v>10</v>
      </c>
      <c r="O681" t="s">
        <v>10</v>
      </c>
      <c r="P681" t="s">
        <v>10</v>
      </c>
      <c r="S681" s="31" t="s">
        <v>177</v>
      </c>
    </row>
    <row r="682" spans="1:19" x14ac:dyDescent="0.35">
      <c r="A682" s="34" t="s">
        <v>176</v>
      </c>
      <c r="B682" s="2">
        <v>11</v>
      </c>
      <c r="C682" t="s">
        <v>105</v>
      </c>
      <c r="D682" t="s">
        <v>39</v>
      </c>
      <c r="E682" t="s">
        <v>175</v>
      </c>
      <c r="F682" t="s">
        <v>174</v>
      </c>
      <c r="G682" s="32">
        <v>166109</v>
      </c>
      <c r="H682" s="33">
        <v>0.17499999999999999</v>
      </c>
      <c r="I682" s="32">
        <f t="shared" si="11"/>
        <v>137039.92499999999</v>
      </c>
      <c r="J682" s="3">
        <v>0.8</v>
      </c>
      <c r="K682" s="2">
        <v>10</v>
      </c>
      <c r="L682" t="s">
        <v>9</v>
      </c>
      <c r="M682" t="s">
        <v>10</v>
      </c>
      <c r="N682" t="s">
        <v>10</v>
      </c>
      <c r="O682" t="s">
        <v>10</v>
      </c>
      <c r="P682" t="s">
        <v>10</v>
      </c>
      <c r="R682" s="2" t="s">
        <v>173</v>
      </c>
      <c r="S682" s="31" t="s">
        <v>172</v>
      </c>
    </row>
    <row r="683" spans="1:19" x14ac:dyDescent="0.35">
      <c r="A683" s="34" t="s">
        <v>171</v>
      </c>
      <c r="B683" s="2">
        <v>11</v>
      </c>
      <c r="C683" t="s">
        <v>105</v>
      </c>
      <c r="D683" t="s">
        <v>39</v>
      </c>
      <c r="E683" t="s">
        <v>170</v>
      </c>
      <c r="F683" t="s">
        <v>169</v>
      </c>
      <c r="G683" s="32">
        <v>332218</v>
      </c>
      <c r="H683" s="33">
        <v>0.17499999999999999</v>
      </c>
      <c r="I683" s="32">
        <f t="shared" si="11"/>
        <v>274079.84999999998</v>
      </c>
      <c r="J683" s="3">
        <v>1.9910000000000001</v>
      </c>
      <c r="K683" s="2">
        <v>10</v>
      </c>
      <c r="L683" t="s">
        <v>9</v>
      </c>
      <c r="M683" t="s">
        <v>10</v>
      </c>
      <c r="N683" t="s">
        <v>10</v>
      </c>
      <c r="O683" t="s">
        <v>10</v>
      </c>
      <c r="P683" t="s">
        <v>10</v>
      </c>
      <c r="R683" s="2" t="s">
        <v>168</v>
      </c>
      <c r="S683" s="31" t="s">
        <v>167</v>
      </c>
    </row>
    <row r="684" spans="1:19" x14ac:dyDescent="0.35">
      <c r="A684" s="34" t="s">
        <v>166</v>
      </c>
      <c r="B684" s="2">
        <v>11</v>
      </c>
      <c r="C684" t="s">
        <v>105</v>
      </c>
      <c r="D684" t="s">
        <v>39</v>
      </c>
      <c r="E684" t="s">
        <v>165</v>
      </c>
      <c r="F684" t="s">
        <v>164</v>
      </c>
      <c r="G684" s="32">
        <v>47000</v>
      </c>
      <c r="H684" s="33">
        <v>0.17499999999999999</v>
      </c>
      <c r="I684" s="32">
        <f t="shared" si="11"/>
        <v>38775</v>
      </c>
      <c r="J684" s="3">
        <v>0.39400000000000002</v>
      </c>
      <c r="K684" s="2">
        <v>10</v>
      </c>
      <c r="L684" t="s">
        <v>9</v>
      </c>
      <c r="M684" t="s">
        <v>10</v>
      </c>
      <c r="N684" t="s">
        <v>10</v>
      </c>
      <c r="O684" t="s">
        <v>10</v>
      </c>
      <c r="P684" t="s">
        <v>10</v>
      </c>
      <c r="R684" s="2" t="s">
        <v>163</v>
      </c>
      <c r="S684" s="31" t="s">
        <v>162</v>
      </c>
    </row>
    <row r="685" spans="1:19" x14ac:dyDescent="0.35">
      <c r="A685" s="34" t="s">
        <v>161</v>
      </c>
      <c r="B685" s="2">
        <v>11</v>
      </c>
      <c r="C685" t="s">
        <v>105</v>
      </c>
      <c r="D685" t="s">
        <v>39</v>
      </c>
      <c r="E685" t="s">
        <v>160</v>
      </c>
      <c r="F685" t="s">
        <v>159</v>
      </c>
      <c r="G685" s="32">
        <v>106310</v>
      </c>
      <c r="H685" s="33">
        <v>0.17499999999999999</v>
      </c>
      <c r="I685" s="32">
        <f t="shared" si="11"/>
        <v>87705.75</v>
      </c>
      <c r="J685" s="3">
        <v>0.79700000000000004</v>
      </c>
      <c r="K685" s="2">
        <v>10</v>
      </c>
      <c r="L685" t="s">
        <v>9</v>
      </c>
      <c r="M685" t="s">
        <v>10</v>
      </c>
      <c r="N685" t="s">
        <v>10</v>
      </c>
      <c r="O685" t="s">
        <v>10</v>
      </c>
      <c r="P685" t="s">
        <v>10</v>
      </c>
      <c r="R685" s="2" t="s">
        <v>158</v>
      </c>
      <c r="S685" s="31" t="s">
        <v>157</v>
      </c>
    </row>
    <row r="686" spans="1:19" x14ac:dyDescent="0.35">
      <c r="A686" s="34" t="s">
        <v>156</v>
      </c>
      <c r="B686" s="2">
        <v>11</v>
      </c>
      <c r="C686" t="s">
        <v>105</v>
      </c>
      <c r="D686" t="s">
        <v>39</v>
      </c>
      <c r="E686" t="s">
        <v>152</v>
      </c>
      <c r="F686" t="s">
        <v>151</v>
      </c>
      <c r="G686" s="32">
        <v>311454</v>
      </c>
      <c r="H686" s="33">
        <v>0.17499999999999999</v>
      </c>
      <c r="I686" s="32">
        <f t="shared" si="11"/>
        <v>256949.55</v>
      </c>
      <c r="J686" s="3">
        <v>1.456</v>
      </c>
      <c r="K686" s="2">
        <v>10</v>
      </c>
      <c r="L686" t="s">
        <v>9</v>
      </c>
      <c r="M686" t="s">
        <v>10</v>
      </c>
      <c r="N686" t="s">
        <v>10</v>
      </c>
      <c r="O686" t="s">
        <v>10</v>
      </c>
      <c r="P686" t="s">
        <v>10</v>
      </c>
      <c r="R686" s="2" t="s">
        <v>155</v>
      </c>
      <c r="S686" s="31" t="s">
        <v>154</v>
      </c>
    </row>
    <row r="687" spans="1:19" x14ac:dyDescent="0.35">
      <c r="A687" s="34" t="s">
        <v>153</v>
      </c>
      <c r="B687" s="2">
        <v>11</v>
      </c>
      <c r="C687" t="s">
        <v>105</v>
      </c>
      <c r="D687" t="s">
        <v>39</v>
      </c>
      <c r="E687" t="s">
        <v>152</v>
      </c>
      <c r="F687" t="s">
        <v>151</v>
      </c>
      <c r="G687" s="32">
        <v>495000</v>
      </c>
      <c r="H687" s="33">
        <v>0.17499999999999999</v>
      </c>
      <c r="I687" s="32">
        <f t="shared" si="11"/>
        <v>408375</v>
      </c>
      <c r="J687" s="3">
        <v>3.0640000000000001</v>
      </c>
      <c r="K687" s="2">
        <v>10</v>
      </c>
      <c r="L687" t="s">
        <v>9</v>
      </c>
      <c r="M687" t="s">
        <v>9</v>
      </c>
      <c r="N687" t="s">
        <v>10</v>
      </c>
      <c r="O687" t="s">
        <v>10</v>
      </c>
      <c r="P687" t="s">
        <v>10</v>
      </c>
      <c r="R687" s="2" t="s">
        <v>150</v>
      </c>
      <c r="S687" s="31" t="s">
        <v>149</v>
      </c>
    </row>
    <row r="688" spans="1:19" x14ac:dyDescent="0.35">
      <c r="A688" s="34" t="s">
        <v>148</v>
      </c>
      <c r="B688" s="2">
        <v>11</v>
      </c>
      <c r="C688" t="s">
        <v>105</v>
      </c>
      <c r="D688" t="s">
        <v>39</v>
      </c>
      <c r="E688" t="s">
        <v>147</v>
      </c>
      <c r="F688" t="s">
        <v>146</v>
      </c>
      <c r="G688" s="32">
        <v>491682</v>
      </c>
      <c r="H688" s="33">
        <v>0.17499999999999999</v>
      </c>
      <c r="I688" s="32">
        <f t="shared" si="11"/>
        <v>405637.65</v>
      </c>
      <c r="J688" s="3">
        <v>3.1749999999999998</v>
      </c>
      <c r="K688" s="2">
        <v>10</v>
      </c>
      <c r="L688" t="s">
        <v>9</v>
      </c>
      <c r="M688" t="s">
        <v>10</v>
      </c>
      <c r="N688" t="s">
        <v>10</v>
      </c>
      <c r="O688" t="s">
        <v>10</v>
      </c>
      <c r="P688" t="s">
        <v>10</v>
      </c>
      <c r="R688" s="2" t="s">
        <v>145</v>
      </c>
      <c r="S688" s="31" t="s">
        <v>144</v>
      </c>
    </row>
    <row r="689" spans="1:19" x14ac:dyDescent="0.35">
      <c r="A689" s="34" t="s">
        <v>143</v>
      </c>
      <c r="B689" s="2">
        <v>11</v>
      </c>
      <c r="C689" t="s">
        <v>105</v>
      </c>
      <c r="D689" t="s">
        <v>39</v>
      </c>
      <c r="E689" t="s">
        <v>142</v>
      </c>
      <c r="F689" t="s">
        <v>141</v>
      </c>
      <c r="G689" s="32">
        <v>197669</v>
      </c>
      <c r="H689" s="33">
        <v>0.17499999999999999</v>
      </c>
      <c r="I689" s="32">
        <f t="shared" si="11"/>
        <v>163076.92499999999</v>
      </c>
      <c r="J689" s="3">
        <v>0.99199999999999999</v>
      </c>
      <c r="K689" s="2">
        <v>10</v>
      </c>
      <c r="L689" t="s">
        <v>9</v>
      </c>
      <c r="M689" t="s">
        <v>10</v>
      </c>
      <c r="N689" t="s">
        <v>10</v>
      </c>
      <c r="O689" t="s">
        <v>10</v>
      </c>
      <c r="P689" t="s">
        <v>10</v>
      </c>
      <c r="R689" s="2" t="s">
        <v>140</v>
      </c>
      <c r="S689" s="31" t="s">
        <v>139</v>
      </c>
    </row>
    <row r="690" spans="1:19" x14ac:dyDescent="0.35">
      <c r="A690" s="34" t="s">
        <v>138</v>
      </c>
      <c r="B690" s="2">
        <v>11</v>
      </c>
      <c r="C690" t="s">
        <v>105</v>
      </c>
      <c r="D690" t="s">
        <v>39</v>
      </c>
      <c r="E690" t="s">
        <v>137</v>
      </c>
      <c r="F690" t="s">
        <v>136</v>
      </c>
      <c r="G690" s="32">
        <v>132887</v>
      </c>
      <c r="H690" s="33">
        <v>0.17499999999999999</v>
      </c>
      <c r="I690" s="32">
        <f t="shared" si="11"/>
        <v>109631.77499999999</v>
      </c>
      <c r="J690" s="3">
        <v>0.76100000000000001</v>
      </c>
      <c r="K690" s="2">
        <v>10</v>
      </c>
      <c r="L690" t="s">
        <v>9</v>
      </c>
      <c r="M690" t="s">
        <v>10</v>
      </c>
      <c r="N690" t="s">
        <v>10</v>
      </c>
      <c r="O690" t="s">
        <v>10</v>
      </c>
      <c r="P690" t="s">
        <v>10</v>
      </c>
      <c r="R690" s="2" t="s">
        <v>135</v>
      </c>
      <c r="S690" s="31" t="s">
        <v>134</v>
      </c>
    </row>
    <row r="691" spans="1:19" x14ac:dyDescent="0.35">
      <c r="A691" s="34" t="s">
        <v>133</v>
      </c>
      <c r="B691" s="2">
        <v>11</v>
      </c>
      <c r="C691" t="s">
        <v>105</v>
      </c>
      <c r="D691" t="s">
        <v>39</v>
      </c>
      <c r="E691" t="s">
        <v>132</v>
      </c>
      <c r="F691" t="s">
        <v>131</v>
      </c>
      <c r="G691" s="32">
        <v>93201</v>
      </c>
      <c r="H691" s="33">
        <v>0.17499999999999999</v>
      </c>
      <c r="I691" s="32">
        <f t="shared" si="11"/>
        <v>76890.824999999997</v>
      </c>
      <c r="J691" s="3">
        <v>0.7</v>
      </c>
      <c r="K691" s="2">
        <v>10</v>
      </c>
      <c r="L691" t="s">
        <v>9</v>
      </c>
      <c r="M691" t="s">
        <v>10</v>
      </c>
      <c r="N691" t="s">
        <v>10</v>
      </c>
      <c r="O691" t="s">
        <v>10</v>
      </c>
      <c r="P691" t="s">
        <v>10</v>
      </c>
      <c r="R691" s="2" t="s">
        <v>130</v>
      </c>
      <c r="S691" s="31" t="s">
        <v>129</v>
      </c>
    </row>
    <row r="692" spans="1:19" x14ac:dyDescent="0.35">
      <c r="A692" s="34" t="s">
        <v>128</v>
      </c>
      <c r="B692" s="2">
        <v>11</v>
      </c>
      <c r="C692" t="s">
        <v>105</v>
      </c>
      <c r="D692" t="s">
        <v>39</v>
      </c>
      <c r="E692" t="s">
        <v>127</v>
      </c>
      <c r="F692" t="s">
        <v>126</v>
      </c>
      <c r="G692" s="32">
        <v>166109</v>
      </c>
      <c r="H692" s="33">
        <v>0.17499999999999999</v>
      </c>
      <c r="I692" s="32">
        <f t="shared" si="11"/>
        <v>137039.92499999999</v>
      </c>
      <c r="J692" s="3">
        <v>0.79200000000000004</v>
      </c>
      <c r="K692" s="2">
        <v>10</v>
      </c>
      <c r="L692" t="s">
        <v>9</v>
      </c>
      <c r="M692" t="s">
        <v>10</v>
      </c>
      <c r="N692" t="s">
        <v>10</v>
      </c>
      <c r="O692" t="s">
        <v>10</v>
      </c>
      <c r="P692" t="s">
        <v>10</v>
      </c>
      <c r="R692" s="2" t="s">
        <v>125</v>
      </c>
      <c r="S692" s="31" t="s">
        <v>124</v>
      </c>
    </row>
    <row r="693" spans="1:19" x14ac:dyDescent="0.35">
      <c r="A693" s="34" t="s">
        <v>123</v>
      </c>
      <c r="B693" s="2">
        <v>11</v>
      </c>
      <c r="C693" t="s">
        <v>105</v>
      </c>
      <c r="D693" t="s">
        <v>39</v>
      </c>
      <c r="E693" t="s">
        <v>122</v>
      </c>
      <c r="F693" t="s">
        <v>121</v>
      </c>
      <c r="G693" s="32">
        <v>78902</v>
      </c>
      <c r="H693" s="33">
        <v>0.17499999999999999</v>
      </c>
      <c r="I693" s="32">
        <f t="shared" si="11"/>
        <v>65094.15</v>
      </c>
      <c r="J693" s="3">
        <v>0.39800000000000002</v>
      </c>
      <c r="K693" s="2">
        <v>10</v>
      </c>
      <c r="L693" t="s">
        <v>9</v>
      </c>
      <c r="M693" t="s">
        <v>10</v>
      </c>
      <c r="N693" t="s">
        <v>10</v>
      </c>
      <c r="O693" t="s">
        <v>10</v>
      </c>
      <c r="P693" t="s">
        <v>10</v>
      </c>
      <c r="R693" s="2" t="s">
        <v>120</v>
      </c>
      <c r="S693" s="31" t="s">
        <v>119</v>
      </c>
    </row>
    <row r="694" spans="1:19" x14ac:dyDescent="0.35">
      <c r="A694" s="34" t="s">
        <v>118</v>
      </c>
      <c r="B694" s="2">
        <v>11</v>
      </c>
      <c r="C694" t="s">
        <v>105</v>
      </c>
      <c r="D694" t="s">
        <v>39</v>
      </c>
      <c r="E694" t="s">
        <v>117</v>
      </c>
      <c r="F694" t="s">
        <v>116</v>
      </c>
      <c r="G694" s="32">
        <v>116276</v>
      </c>
      <c r="H694" s="33">
        <v>0.17499999999999999</v>
      </c>
      <c r="I694" s="32">
        <f t="shared" si="11"/>
        <v>95927.7</v>
      </c>
      <c r="J694" s="3">
        <v>0.71</v>
      </c>
      <c r="K694" s="2">
        <v>9</v>
      </c>
      <c r="L694" t="s">
        <v>9</v>
      </c>
      <c r="M694" t="s">
        <v>10</v>
      </c>
      <c r="N694" t="s">
        <v>10</v>
      </c>
      <c r="O694" t="s">
        <v>10</v>
      </c>
      <c r="P694" t="s">
        <v>10</v>
      </c>
      <c r="S694" s="31" t="s">
        <v>115</v>
      </c>
    </row>
    <row r="695" spans="1:19" x14ac:dyDescent="0.35">
      <c r="A695" s="34" t="s">
        <v>114</v>
      </c>
      <c r="B695" s="2">
        <v>11</v>
      </c>
      <c r="C695" t="s">
        <v>105</v>
      </c>
      <c r="D695" t="s">
        <v>39</v>
      </c>
      <c r="E695" t="s">
        <v>113</v>
      </c>
      <c r="F695" t="s">
        <v>112</v>
      </c>
      <c r="G695" s="32">
        <v>249163</v>
      </c>
      <c r="H695" s="33">
        <v>0.17499999999999999</v>
      </c>
      <c r="I695" s="32">
        <f t="shared" si="11"/>
        <v>205559.47500000001</v>
      </c>
      <c r="J695" s="3">
        <v>1.472</v>
      </c>
      <c r="K695" s="2">
        <v>9</v>
      </c>
      <c r="L695" t="s">
        <v>9</v>
      </c>
      <c r="M695" t="s">
        <v>10</v>
      </c>
      <c r="N695" t="s">
        <v>10</v>
      </c>
      <c r="O695" t="s">
        <v>10</v>
      </c>
      <c r="P695" t="s">
        <v>10</v>
      </c>
      <c r="S695" s="31" t="s">
        <v>111</v>
      </c>
    </row>
    <row r="696" spans="1:19" x14ac:dyDescent="0.35">
      <c r="A696" s="34" t="s">
        <v>110</v>
      </c>
      <c r="B696" s="2">
        <v>11</v>
      </c>
      <c r="C696" t="s">
        <v>105</v>
      </c>
      <c r="D696" t="s">
        <v>39</v>
      </c>
      <c r="E696" t="s">
        <v>109</v>
      </c>
      <c r="F696" t="s">
        <v>108</v>
      </c>
      <c r="G696" s="32">
        <v>34883</v>
      </c>
      <c r="H696" s="33">
        <v>0.17499999999999999</v>
      </c>
      <c r="I696" s="32">
        <f t="shared" si="11"/>
        <v>28778.474999999999</v>
      </c>
      <c r="J696" s="3">
        <v>0.32500000000000001</v>
      </c>
      <c r="K696" s="2">
        <v>9</v>
      </c>
      <c r="L696" t="s">
        <v>9</v>
      </c>
      <c r="M696" t="s">
        <v>10</v>
      </c>
      <c r="N696" t="s">
        <v>10</v>
      </c>
      <c r="O696" t="s">
        <v>10</v>
      </c>
      <c r="P696" t="s">
        <v>10</v>
      </c>
      <c r="S696" s="31" t="s">
        <v>107</v>
      </c>
    </row>
    <row r="697" spans="1:19" x14ac:dyDescent="0.35">
      <c r="A697" s="34" t="s">
        <v>106</v>
      </c>
      <c r="B697" s="2">
        <v>11</v>
      </c>
      <c r="C697" t="s">
        <v>105</v>
      </c>
      <c r="D697" t="s">
        <v>39</v>
      </c>
      <c r="E697" t="s">
        <v>104</v>
      </c>
      <c r="F697" t="s">
        <v>103</v>
      </c>
      <c r="G697" s="32">
        <v>205144</v>
      </c>
      <c r="H697" s="33">
        <v>0.17499999999999999</v>
      </c>
      <c r="I697" s="32">
        <f t="shared" si="11"/>
        <v>169243.8</v>
      </c>
      <c r="J697" s="3">
        <v>1.3</v>
      </c>
      <c r="K697" s="2">
        <v>8</v>
      </c>
      <c r="L697" t="s">
        <v>9</v>
      </c>
      <c r="M697" t="s">
        <v>10</v>
      </c>
      <c r="N697" t="s">
        <v>10</v>
      </c>
      <c r="O697" t="s">
        <v>10</v>
      </c>
      <c r="P697" t="s">
        <v>10</v>
      </c>
      <c r="S697" s="31" t="s">
        <v>102</v>
      </c>
    </row>
    <row r="698" spans="1:19" x14ac:dyDescent="0.35">
      <c r="A698" s="34" t="s">
        <v>101</v>
      </c>
      <c r="B698" s="2">
        <v>10</v>
      </c>
      <c r="C698" t="s">
        <v>88</v>
      </c>
      <c r="D698" t="s">
        <v>39</v>
      </c>
      <c r="E698" t="s">
        <v>100</v>
      </c>
      <c r="F698" t="s">
        <v>99</v>
      </c>
      <c r="G698" s="32">
        <v>262440</v>
      </c>
      <c r="H698" s="33">
        <v>0.1</v>
      </c>
      <c r="I698" s="32">
        <f t="shared" si="11"/>
        <v>236196</v>
      </c>
      <c r="J698" s="3">
        <v>2.9990000000000001</v>
      </c>
      <c r="K698" s="2">
        <v>9</v>
      </c>
      <c r="L698" t="s">
        <v>9</v>
      </c>
      <c r="M698" t="s">
        <v>10</v>
      </c>
      <c r="N698" t="s">
        <v>10</v>
      </c>
      <c r="O698" t="s">
        <v>10</v>
      </c>
      <c r="P698" t="s">
        <v>10</v>
      </c>
      <c r="S698" s="31" t="s">
        <v>98</v>
      </c>
    </row>
    <row r="699" spans="1:19" x14ac:dyDescent="0.35">
      <c r="A699" s="34" t="s">
        <v>97</v>
      </c>
      <c r="B699" s="2">
        <v>10</v>
      </c>
      <c r="C699" t="s">
        <v>88</v>
      </c>
      <c r="D699" t="s">
        <v>39</v>
      </c>
      <c r="E699" t="s">
        <v>96</v>
      </c>
      <c r="F699" t="s">
        <v>95</v>
      </c>
      <c r="G699" s="32">
        <v>42525</v>
      </c>
      <c r="H699" s="33">
        <v>0.1</v>
      </c>
      <c r="I699" s="32">
        <f t="shared" si="11"/>
        <v>38272.5</v>
      </c>
      <c r="J699" s="3">
        <v>2.3580000000000001</v>
      </c>
      <c r="K699" s="2">
        <v>8</v>
      </c>
      <c r="L699" t="s">
        <v>9</v>
      </c>
      <c r="M699" t="s">
        <v>10</v>
      </c>
      <c r="N699" t="s">
        <v>10</v>
      </c>
      <c r="O699" t="s">
        <v>10</v>
      </c>
      <c r="P699" t="s">
        <v>10</v>
      </c>
      <c r="S699" s="31" t="s">
        <v>94</v>
      </c>
    </row>
    <row r="700" spans="1:19" x14ac:dyDescent="0.35">
      <c r="A700" s="34" t="s">
        <v>93</v>
      </c>
      <c r="B700" s="2">
        <v>10</v>
      </c>
      <c r="C700" t="s">
        <v>88</v>
      </c>
      <c r="D700" t="s">
        <v>39</v>
      </c>
      <c r="E700" t="s">
        <v>92</v>
      </c>
      <c r="F700" t="s">
        <v>91</v>
      </c>
      <c r="G700" s="32">
        <v>106312.5</v>
      </c>
      <c r="H700" s="33">
        <v>0.1</v>
      </c>
      <c r="I700" s="32">
        <f t="shared" si="11"/>
        <v>95681.25</v>
      </c>
      <c r="J700" s="3">
        <v>1.0369999999999999</v>
      </c>
      <c r="K700" s="2">
        <v>6</v>
      </c>
      <c r="L700" t="s">
        <v>9</v>
      </c>
      <c r="M700" t="s">
        <v>10</v>
      </c>
      <c r="N700" t="s">
        <v>10</v>
      </c>
      <c r="O700" t="s">
        <v>10</v>
      </c>
      <c r="P700" t="s">
        <v>10</v>
      </c>
      <c r="S700" s="31" t="s">
        <v>90</v>
      </c>
    </row>
    <row r="701" spans="1:19" ht="15" customHeight="1" thickBot="1" x14ac:dyDescent="0.4">
      <c r="A701" s="11" t="s">
        <v>89</v>
      </c>
      <c r="B701" s="26">
        <v>10</v>
      </c>
      <c r="C701" s="27" t="s">
        <v>88</v>
      </c>
      <c r="D701" s="27" t="s">
        <v>39</v>
      </c>
      <c r="E701" s="27" t="s">
        <v>87</v>
      </c>
      <c r="F701" s="27" t="s">
        <v>86</v>
      </c>
      <c r="G701" s="29">
        <v>30861</v>
      </c>
      <c r="H701" s="30">
        <v>0.1</v>
      </c>
      <c r="I701" s="29">
        <f t="shared" si="11"/>
        <v>27774.9</v>
      </c>
      <c r="J701" s="28">
        <v>0.82399999999999995</v>
      </c>
      <c r="K701" s="26">
        <v>5</v>
      </c>
      <c r="L701" s="27" t="s">
        <v>9</v>
      </c>
      <c r="M701" s="27" t="s">
        <v>10</v>
      </c>
      <c r="N701" s="27" t="s">
        <v>10</v>
      </c>
      <c r="O701" s="27" t="s">
        <v>10</v>
      </c>
      <c r="P701" s="27" t="s">
        <v>10</v>
      </c>
      <c r="Q701" s="27"/>
      <c r="R701" s="26"/>
      <c r="S701" s="25" t="s">
        <v>85</v>
      </c>
    </row>
    <row r="702" spans="1:19" ht="15" thickTop="1" x14ac:dyDescent="0.35">
      <c r="C702" s="12">
        <f>COUNTA(_xlfn.UNIQUE(C2:C701))</f>
        <v>108</v>
      </c>
      <c r="D702" s="12" t="s">
        <v>4978</v>
      </c>
      <c r="G702" s="21">
        <f>SUM(G2:G701)</f>
        <v>89348478.51000005</v>
      </c>
      <c r="H702" s="22"/>
      <c r="I702" s="21">
        <f>SUM(I2:I701)</f>
        <v>75971275.37225005</v>
      </c>
      <c r="J702" s="24">
        <f>SUM(J2:J701)</f>
        <v>916.96600000000058</v>
      </c>
    </row>
    <row r="703" spans="1:19" x14ac:dyDescent="0.35">
      <c r="B703" s="7"/>
      <c r="C703" s="12"/>
      <c r="F703" s="23"/>
      <c r="G703" s="8"/>
      <c r="H703" s="43"/>
      <c r="I703" s="8"/>
    </row>
    <row r="704" spans="1:19" x14ac:dyDescent="0.35">
      <c r="B704" s="7"/>
      <c r="C704" s="12"/>
      <c r="G704" s="8"/>
      <c r="H704" s="43"/>
      <c r="I704" s="8"/>
    </row>
    <row r="705" spans="2:9" x14ac:dyDescent="0.35">
      <c r="B705" s="7"/>
      <c r="C705" s="12"/>
      <c r="D705" s="7"/>
      <c r="F705" s="12"/>
      <c r="G705" s="8"/>
      <c r="H705" s="44"/>
      <c r="I705" s="17"/>
    </row>
    <row r="706" spans="2:9" x14ac:dyDescent="0.35">
      <c r="B706" s="7"/>
      <c r="C706" s="12"/>
      <c r="D706" s="7"/>
      <c r="F706" s="12"/>
      <c r="G706" s="8"/>
      <c r="H706" s="45"/>
      <c r="I706" s="8"/>
    </row>
    <row r="707" spans="2:9" x14ac:dyDescent="0.35">
      <c r="D707" s="7"/>
      <c r="F707" s="12"/>
      <c r="G707" s="8"/>
      <c r="H707" s="45"/>
      <c r="I707" s="8"/>
    </row>
    <row r="708" spans="2:9" x14ac:dyDescent="0.35">
      <c r="D708" s="7"/>
      <c r="F708" s="12"/>
      <c r="G708" s="8"/>
      <c r="H708" s="45"/>
      <c r="I708" s="8"/>
    </row>
    <row r="709" spans="2:9" x14ac:dyDescent="0.35">
      <c r="D709" s="7"/>
      <c r="F709" s="12"/>
      <c r="G709" s="8"/>
      <c r="H709" s="45"/>
      <c r="I709" s="8"/>
    </row>
    <row r="710" spans="2:9" x14ac:dyDescent="0.35">
      <c r="C710" s="7"/>
      <c r="D710" s="7"/>
      <c r="F710" s="12"/>
      <c r="G710" s="8"/>
      <c r="H710" s="45"/>
      <c r="I710" s="8"/>
    </row>
    <row r="711" spans="2:9" x14ac:dyDescent="0.35">
      <c r="B711" s="7"/>
      <c r="C711" s="6"/>
      <c r="D711" s="7"/>
      <c r="F711" s="12"/>
      <c r="G711" s="8"/>
      <c r="H711" s="45"/>
      <c r="I711" s="8"/>
    </row>
    <row r="712" spans="2:9" x14ac:dyDescent="0.35">
      <c r="B712" s="7"/>
      <c r="C712" s="6"/>
      <c r="D712" s="12"/>
      <c r="G712" s="8"/>
      <c r="H712" s="43"/>
      <c r="I712" s="8"/>
    </row>
    <row r="713" spans="2:9" x14ac:dyDescent="0.35">
      <c r="B713" s="7"/>
      <c r="C713" s="6"/>
      <c r="G713" s="32"/>
      <c r="H713" s="33"/>
      <c r="I713" s="32"/>
    </row>
    <row r="714" spans="2:9" x14ac:dyDescent="0.35">
      <c r="G714" s="32"/>
      <c r="H714" s="33"/>
      <c r="I714" s="32"/>
    </row>
  </sheetData>
  <autoFilter ref="A1:S1" xr:uid="{2CF2FEE6-6B70-4C5D-BA05-48B5C9F0C2A3}">
    <sortState xmlns:xlrd2="http://schemas.microsoft.com/office/spreadsheetml/2017/richdata2" ref="A2:S1218">
      <sortCondition ref="D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97699-53A1-49BA-B7A8-E31757DF4530}">
  <dimension ref="A1:T525"/>
  <sheetViews>
    <sheetView tabSelected="1" topLeftCell="M1" workbookViewId="0">
      <selection activeCell="C527" sqref="C527"/>
    </sheetView>
  </sheetViews>
  <sheetFormatPr defaultRowHeight="14.5" x14ac:dyDescent="0.35"/>
  <cols>
    <col min="1" max="1" width="29.1796875" customWidth="1"/>
    <col min="2" max="2" width="9.1796875" style="2"/>
    <col min="3" max="3" width="15.54296875" customWidth="1"/>
    <col min="4" max="4" width="16.7265625" customWidth="1"/>
    <col min="5" max="5" width="8.54296875" customWidth="1"/>
    <col min="6" max="6" width="15.81640625" customWidth="1"/>
    <col min="7" max="7" width="30.81640625" customWidth="1"/>
    <col min="8" max="8" width="19.1796875" style="4" customWidth="1"/>
    <col min="9" max="9" width="10" style="5" customWidth="1"/>
    <col min="10" max="10" width="18.54296875" style="4" customWidth="1"/>
    <col min="11" max="11" width="9.1796875" style="3"/>
    <col min="12" max="12" width="9.1796875" style="2"/>
    <col min="13" max="13" width="13.54296875" customWidth="1"/>
    <col min="14" max="14" width="10.26953125" customWidth="1"/>
    <col min="15" max="15" width="13.54296875" customWidth="1"/>
    <col min="16" max="16" width="15.81640625" customWidth="1"/>
    <col min="17" max="17" width="11.54296875" customWidth="1"/>
    <col min="18" max="18" width="35.7265625" customWidth="1"/>
    <col min="19" max="19" width="18.81640625" style="2" customWidth="1"/>
    <col min="20" max="20" width="130.1796875" style="1" customWidth="1"/>
  </cols>
  <sheetData>
    <row r="1" spans="1:20" s="36" customFormat="1" ht="59.25" customHeight="1" thickTop="1" thickBot="1" x14ac:dyDescent="0.4">
      <c r="A1" s="42" t="s">
        <v>0</v>
      </c>
      <c r="B1" s="38" t="s">
        <v>2</v>
      </c>
      <c r="C1" s="38" t="s">
        <v>1</v>
      </c>
      <c r="D1" s="38" t="s">
        <v>3</v>
      </c>
      <c r="E1" s="38" t="s">
        <v>4</v>
      </c>
      <c r="F1" s="38" t="s">
        <v>6</v>
      </c>
      <c r="G1" s="38" t="s">
        <v>7</v>
      </c>
      <c r="H1" s="40" t="s">
        <v>75</v>
      </c>
      <c r="I1" s="41" t="s">
        <v>4977</v>
      </c>
      <c r="J1" s="40" t="s">
        <v>4976</v>
      </c>
      <c r="K1" s="39" t="s">
        <v>5</v>
      </c>
      <c r="L1" s="38" t="s">
        <v>4975</v>
      </c>
      <c r="M1" s="38" t="s">
        <v>4974</v>
      </c>
      <c r="N1" s="38" t="s">
        <v>4973</v>
      </c>
      <c r="O1" s="38" t="s">
        <v>4972</v>
      </c>
      <c r="P1" s="38" t="s">
        <v>4971</v>
      </c>
      <c r="Q1" s="38" t="s">
        <v>4970</v>
      </c>
      <c r="R1" s="38" t="s">
        <v>4969</v>
      </c>
      <c r="S1" s="38" t="s">
        <v>4968</v>
      </c>
      <c r="T1" s="37" t="s">
        <v>4967</v>
      </c>
    </row>
    <row r="2" spans="1:20" ht="15" thickTop="1" x14ac:dyDescent="0.35">
      <c r="A2" s="34" t="s">
        <v>4966</v>
      </c>
      <c r="B2" s="2">
        <v>8</v>
      </c>
      <c r="C2" t="s">
        <v>2874</v>
      </c>
      <c r="D2" t="s">
        <v>4956</v>
      </c>
      <c r="E2" t="s">
        <v>3</v>
      </c>
      <c r="F2" t="s">
        <v>4965</v>
      </c>
      <c r="G2" t="s">
        <v>4964</v>
      </c>
      <c r="H2" s="32">
        <v>435315</v>
      </c>
      <c r="I2" s="33">
        <v>0.15</v>
      </c>
      <c r="J2" s="32">
        <f t="shared" ref="J2:J65" si="0">SUM(H2-H2*I2)</f>
        <v>370017.75</v>
      </c>
      <c r="K2" s="3">
        <v>0.9</v>
      </c>
      <c r="L2" s="2">
        <v>8</v>
      </c>
      <c r="M2" t="s">
        <v>9</v>
      </c>
      <c r="N2" t="s">
        <v>10</v>
      </c>
      <c r="O2" t="s">
        <v>10</v>
      </c>
      <c r="P2" t="s">
        <v>10</v>
      </c>
      <c r="Q2" t="s">
        <v>10</v>
      </c>
      <c r="T2" s="31" t="s">
        <v>4963</v>
      </c>
    </row>
    <row r="3" spans="1:20" ht="29" x14ac:dyDescent="0.35">
      <c r="A3" s="34" t="s">
        <v>4962</v>
      </c>
      <c r="B3" s="2">
        <v>8</v>
      </c>
      <c r="C3" t="s">
        <v>2874</v>
      </c>
      <c r="D3" t="s">
        <v>4956</v>
      </c>
      <c r="E3" t="s">
        <v>3</v>
      </c>
      <c r="F3" t="s">
        <v>4961</v>
      </c>
      <c r="G3" t="s">
        <v>4960</v>
      </c>
      <c r="H3" s="32">
        <v>338050</v>
      </c>
      <c r="I3" s="33">
        <v>0.15</v>
      </c>
      <c r="J3" s="32">
        <f t="shared" si="0"/>
        <v>287342.5</v>
      </c>
      <c r="K3" s="3">
        <v>0.1</v>
      </c>
      <c r="L3" s="2">
        <v>7</v>
      </c>
      <c r="M3" t="s">
        <v>9</v>
      </c>
      <c r="N3" t="s">
        <v>9</v>
      </c>
      <c r="O3" t="s">
        <v>9</v>
      </c>
      <c r="P3" t="s">
        <v>9</v>
      </c>
      <c r="Q3" t="s">
        <v>9</v>
      </c>
      <c r="R3" t="s">
        <v>4959</v>
      </c>
      <c r="T3" s="31" t="s">
        <v>4958</v>
      </c>
    </row>
    <row r="4" spans="1:20" x14ac:dyDescent="0.35">
      <c r="A4" s="34" t="s">
        <v>4957</v>
      </c>
      <c r="B4" s="2">
        <v>8</v>
      </c>
      <c r="C4" t="s">
        <v>2874</v>
      </c>
      <c r="D4" t="s">
        <v>4956</v>
      </c>
      <c r="E4" t="s">
        <v>3</v>
      </c>
      <c r="F4" t="s">
        <v>4955</v>
      </c>
      <c r="G4" t="s">
        <v>4954</v>
      </c>
      <c r="H4" s="32">
        <v>277050</v>
      </c>
      <c r="I4" s="33">
        <v>0.15</v>
      </c>
      <c r="J4" s="32">
        <f t="shared" si="0"/>
        <v>235492.5</v>
      </c>
      <c r="K4" s="3">
        <v>0.193</v>
      </c>
      <c r="L4" s="2">
        <v>7</v>
      </c>
      <c r="M4" t="s">
        <v>9</v>
      </c>
      <c r="N4" t="s">
        <v>9</v>
      </c>
      <c r="O4" t="s">
        <v>10</v>
      </c>
      <c r="P4" t="s">
        <v>10</v>
      </c>
      <c r="Q4" t="s">
        <v>10</v>
      </c>
      <c r="T4" s="31" t="s">
        <v>4953</v>
      </c>
    </row>
    <row r="5" spans="1:20" x14ac:dyDescent="0.35">
      <c r="A5" s="34" t="s">
        <v>4952</v>
      </c>
      <c r="B5" s="2">
        <v>7</v>
      </c>
      <c r="C5" t="s">
        <v>2840</v>
      </c>
      <c r="D5" t="s">
        <v>4951</v>
      </c>
      <c r="E5" t="s">
        <v>3</v>
      </c>
      <c r="F5" t="s">
        <v>4950</v>
      </c>
      <c r="G5" t="s">
        <v>4949</v>
      </c>
      <c r="H5" s="32">
        <v>253000</v>
      </c>
      <c r="I5" s="33">
        <v>0.2</v>
      </c>
      <c r="J5" s="32">
        <f t="shared" si="0"/>
        <v>202400</v>
      </c>
      <c r="K5" s="3">
        <v>0.65600000000000003</v>
      </c>
      <c r="L5" s="2">
        <v>9</v>
      </c>
      <c r="M5" t="s">
        <v>9</v>
      </c>
      <c r="N5" t="s">
        <v>10</v>
      </c>
      <c r="O5" t="s">
        <v>9</v>
      </c>
      <c r="P5" t="s">
        <v>10</v>
      </c>
      <c r="Q5" t="s">
        <v>10</v>
      </c>
      <c r="T5" s="31" t="s">
        <v>4948</v>
      </c>
    </row>
    <row r="6" spans="1:20" x14ac:dyDescent="0.35">
      <c r="A6" s="34" t="s">
        <v>4947</v>
      </c>
      <c r="B6" s="2">
        <v>1</v>
      </c>
      <c r="C6" t="s">
        <v>2835</v>
      </c>
      <c r="D6" t="s">
        <v>4940</v>
      </c>
      <c r="E6" t="s">
        <v>3</v>
      </c>
      <c r="F6" t="s">
        <v>4946</v>
      </c>
      <c r="G6" t="s">
        <v>2910</v>
      </c>
      <c r="H6" s="32">
        <v>50000</v>
      </c>
      <c r="I6" s="33">
        <v>0.1</v>
      </c>
      <c r="J6" s="32">
        <f t="shared" si="0"/>
        <v>45000</v>
      </c>
      <c r="K6" s="3">
        <v>0.48499999999999999</v>
      </c>
      <c r="L6" s="2">
        <v>7</v>
      </c>
      <c r="M6" t="s">
        <v>9</v>
      </c>
      <c r="N6" t="s">
        <v>10</v>
      </c>
      <c r="O6" t="s">
        <v>10</v>
      </c>
      <c r="P6" t="s">
        <v>10</v>
      </c>
      <c r="Q6" t="s">
        <v>10</v>
      </c>
      <c r="T6" s="31" t="s">
        <v>4945</v>
      </c>
    </row>
    <row r="7" spans="1:20" x14ac:dyDescent="0.35">
      <c r="A7" s="34" t="s">
        <v>4944</v>
      </c>
      <c r="B7" s="2">
        <v>1</v>
      </c>
      <c r="C7" t="s">
        <v>2835</v>
      </c>
      <c r="D7" t="s">
        <v>4940</v>
      </c>
      <c r="E7" t="s">
        <v>3</v>
      </c>
      <c r="F7" t="s">
        <v>4943</v>
      </c>
      <c r="G7" t="s">
        <v>4593</v>
      </c>
      <c r="H7" s="32">
        <v>50000</v>
      </c>
      <c r="I7" s="33">
        <v>0.1</v>
      </c>
      <c r="J7" s="32">
        <f t="shared" si="0"/>
        <v>45000</v>
      </c>
      <c r="K7" s="3">
        <v>0.48799999999999999</v>
      </c>
      <c r="L7" s="2">
        <v>6</v>
      </c>
      <c r="M7" t="s">
        <v>9</v>
      </c>
      <c r="N7" t="s">
        <v>10</v>
      </c>
      <c r="O7" t="s">
        <v>10</v>
      </c>
      <c r="P7" t="s">
        <v>10</v>
      </c>
      <c r="Q7" t="s">
        <v>10</v>
      </c>
      <c r="T7" s="31" t="s">
        <v>4942</v>
      </c>
    </row>
    <row r="8" spans="1:20" x14ac:dyDescent="0.35">
      <c r="A8" s="34" t="s">
        <v>4941</v>
      </c>
      <c r="B8" s="2">
        <v>1</v>
      </c>
      <c r="C8" t="s">
        <v>2835</v>
      </c>
      <c r="D8" t="s">
        <v>4940</v>
      </c>
      <c r="E8" t="s">
        <v>3</v>
      </c>
      <c r="F8" t="s">
        <v>4939</v>
      </c>
      <c r="G8" t="s">
        <v>4938</v>
      </c>
      <c r="H8" s="32">
        <v>35000</v>
      </c>
      <c r="I8" s="33">
        <v>0.1</v>
      </c>
      <c r="J8" s="32">
        <f t="shared" si="0"/>
        <v>31500</v>
      </c>
      <c r="K8" s="3">
        <v>0.09</v>
      </c>
      <c r="L8" s="2">
        <v>6</v>
      </c>
      <c r="M8" t="s">
        <v>9</v>
      </c>
      <c r="N8" t="s">
        <v>10</v>
      </c>
      <c r="O8" t="s">
        <v>10</v>
      </c>
      <c r="P8" t="s">
        <v>10</v>
      </c>
      <c r="Q8" t="s">
        <v>10</v>
      </c>
      <c r="T8" s="31" t="s">
        <v>4937</v>
      </c>
    </row>
    <row r="9" spans="1:20" x14ac:dyDescent="0.35">
      <c r="A9" s="34" t="s">
        <v>4936</v>
      </c>
      <c r="B9" s="2">
        <v>3</v>
      </c>
      <c r="C9" t="s">
        <v>2815</v>
      </c>
      <c r="D9" t="s">
        <v>4931</v>
      </c>
      <c r="E9" t="s">
        <v>3</v>
      </c>
      <c r="F9" t="s">
        <v>4935</v>
      </c>
      <c r="G9" t="s">
        <v>4934</v>
      </c>
      <c r="H9" s="32">
        <v>50915</v>
      </c>
      <c r="I9" s="33">
        <v>0.17499999999999999</v>
      </c>
      <c r="J9" s="32">
        <f t="shared" si="0"/>
        <v>42004.875</v>
      </c>
      <c r="K9" s="3">
        <v>0.45200000000000001</v>
      </c>
      <c r="L9" s="2">
        <v>8</v>
      </c>
      <c r="M9" t="s">
        <v>9</v>
      </c>
      <c r="N9" t="s">
        <v>10</v>
      </c>
      <c r="O9" t="s">
        <v>10</v>
      </c>
      <c r="P9" t="s">
        <v>10</v>
      </c>
      <c r="Q9" t="s">
        <v>10</v>
      </c>
      <c r="T9" s="31" t="s">
        <v>4933</v>
      </c>
    </row>
    <row r="10" spans="1:20" x14ac:dyDescent="0.35">
      <c r="A10" s="34" t="s">
        <v>4932</v>
      </c>
      <c r="B10" s="2">
        <v>3</v>
      </c>
      <c r="C10" t="s">
        <v>2815</v>
      </c>
      <c r="D10" t="s">
        <v>4931</v>
      </c>
      <c r="E10" t="s">
        <v>3</v>
      </c>
      <c r="F10" t="s">
        <v>4930</v>
      </c>
      <c r="G10" t="s">
        <v>4929</v>
      </c>
      <c r="H10" s="32">
        <v>152968</v>
      </c>
      <c r="I10" s="33">
        <v>0.17499999999999999</v>
      </c>
      <c r="J10" s="32">
        <f t="shared" si="0"/>
        <v>126198.6</v>
      </c>
      <c r="K10" s="3">
        <v>0.873</v>
      </c>
      <c r="L10" s="2">
        <v>8</v>
      </c>
      <c r="M10" t="s">
        <v>9</v>
      </c>
      <c r="N10" t="s">
        <v>10</v>
      </c>
      <c r="O10" t="s">
        <v>10</v>
      </c>
      <c r="P10" t="s">
        <v>10</v>
      </c>
      <c r="Q10" t="s">
        <v>10</v>
      </c>
      <c r="T10" s="31" t="s">
        <v>4928</v>
      </c>
    </row>
    <row r="11" spans="1:20" x14ac:dyDescent="0.35">
      <c r="A11" s="34" t="s">
        <v>4927</v>
      </c>
      <c r="B11" s="2">
        <v>6</v>
      </c>
      <c r="C11" t="s">
        <v>2633</v>
      </c>
      <c r="D11" t="s">
        <v>4914</v>
      </c>
      <c r="E11" t="s">
        <v>3</v>
      </c>
      <c r="F11" t="s">
        <v>4926</v>
      </c>
      <c r="G11" t="s">
        <v>4925</v>
      </c>
      <c r="H11" s="32">
        <v>480000</v>
      </c>
      <c r="I11" s="33">
        <v>0.2</v>
      </c>
      <c r="J11" s="32">
        <f t="shared" si="0"/>
        <v>384000</v>
      </c>
      <c r="K11" s="3">
        <v>0.499</v>
      </c>
      <c r="L11" s="2">
        <v>9</v>
      </c>
      <c r="M11" t="s">
        <v>9</v>
      </c>
      <c r="T11" s="31" t="s">
        <v>4924</v>
      </c>
    </row>
    <row r="12" spans="1:20" x14ac:dyDescent="0.35">
      <c r="A12" s="34" t="s">
        <v>4923</v>
      </c>
      <c r="B12" s="2">
        <v>6</v>
      </c>
      <c r="C12" t="s">
        <v>2633</v>
      </c>
      <c r="D12" t="s">
        <v>4914</v>
      </c>
      <c r="E12" t="s">
        <v>3</v>
      </c>
      <c r="F12" t="s">
        <v>4922</v>
      </c>
      <c r="G12" t="s">
        <v>4921</v>
      </c>
      <c r="H12" s="32">
        <v>122000</v>
      </c>
      <c r="I12" s="33">
        <v>0.2</v>
      </c>
      <c r="J12" s="32">
        <f t="shared" si="0"/>
        <v>97600</v>
      </c>
      <c r="K12" s="3">
        <v>0.222</v>
      </c>
      <c r="L12" s="2">
        <v>8</v>
      </c>
      <c r="M12" t="s">
        <v>9</v>
      </c>
      <c r="N12" t="s">
        <v>10</v>
      </c>
      <c r="O12" t="s">
        <v>10</v>
      </c>
      <c r="P12" t="s">
        <v>10</v>
      </c>
      <c r="Q12" t="s">
        <v>10</v>
      </c>
      <c r="T12" s="31" t="s">
        <v>4920</v>
      </c>
    </row>
    <row r="13" spans="1:20" x14ac:dyDescent="0.35">
      <c r="A13" s="34" t="s">
        <v>4919</v>
      </c>
      <c r="B13" s="2">
        <v>6</v>
      </c>
      <c r="C13" t="s">
        <v>2633</v>
      </c>
      <c r="D13" t="s">
        <v>4914</v>
      </c>
      <c r="E13" t="s">
        <v>3</v>
      </c>
      <c r="F13" t="s">
        <v>4918</v>
      </c>
      <c r="G13" t="s">
        <v>4917</v>
      </c>
      <c r="H13" s="32">
        <v>160000</v>
      </c>
      <c r="I13" s="33">
        <v>0.2</v>
      </c>
      <c r="J13" s="32">
        <f t="shared" si="0"/>
        <v>128000</v>
      </c>
      <c r="K13" s="3">
        <v>0.17699999999999999</v>
      </c>
      <c r="L13" s="2">
        <v>6</v>
      </c>
      <c r="M13" t="s">
        <v>9</v>
      </c>
      <c r="N13" t="s">
        <v>10</v>
      </c>
      <c r="O13" t="s">
        <v>10</v>
      </c>
      <c r="P13" t="s">
        <v>10</v>
      </c>
      <c r="Q13" t="s">
        <v>10</v>
      </c>
      <c r="T13" s="31" t="s">
        <v>4916</v>
      </c>
    </row>
    <row r="14" spans="1:20" x14ac:dyDescent="0.35">
      <c r="A14" s="34" t="s">
        <v>4915</v>
      </c>
      <c r="B14" s="2">
        <v>6</v>
      </c>
      <c r="C14" t="s">
        <v>2633</v>
      </c>
      <c r="D14" t="s">
        <v>4914</v>
      </c>
      <c r="E14" t="s">
        <v>3</v>
      </c>
      <c r="F14" t="s">
        <v>4913</v>
      </c>
      <c r="G14" t="s">
        <v>4912</v>
      </c>
      <c r="H14" s="32">
        <v>200000</v>
      </c>
      <c r="I14" s="33">
        <v>0.2</v>
      </c>
      <c r="J14" s="32">
        <f t="shared" si="0"/>
        <v>160000</v>
      </c>
      <c r="K14" s="3">
        <v>0.22700000000000001</v>
      </c>
      <c r="L14" s="2">
        <v>5</v>
      </c>
      <c r="M14" t="s">
        <v>9</v>
      </c>
      <c r="N14" t="s">
        <v>10</v>
      </c>
      <c r="O14" t="s">
        <v>10</v>
      </c>
      <c r="P14" t="s">
        <v>10</v>
      </c>
      <c r="Q14" t="s">
        <v>10</v>
      </c>
      <c r="T14" s="31" t="s">
        <v>4911</v>
      </c>
    </row>
    <row r="15" spans="1:20" x14ac:dyDescent="0.35">
      <c r="A15" s="34" t="s">
        <v>4910</v>
      </c>
      <c r="B15" s="2">
        <v>7</v>
      </c>
      <c r="C15" t="s">
        <v>2573</v>
      </c>
      <c r="D15" t="s">
        <v>4909</v>
      </c>
      <c r="E15" t="s">
        <v>3</v>
      </c>
      <c r="F15" t="s">
        <v>4908</v>
      </c>
      <c r="G15" t="s">
        <v>4907</v>
      </c>
      <c r="H15" s="32">
        <v>250000</v>
      </c>
      <c r="I15" s="33">
        <v>0.17499999999999999</v>
      </c>
      <c r="J15" s="32">
        <f t="shared" si="0"/>
        <v>206250</v>
      </c>
      <c r="K15" s="3">
        <v>0.82399999999999995</v>
      </c>
      <c r="L15" s="2">
        <v>7</v>
      </c>
      <c r="M15" t="s">
        <v>9</v>
      </c>
      <c r="N15" t="s">
        <v>10</v>
      </c>
      <c r="O15" t="s">
        <v>10</v>
      </c>
      <c r="P15" t="s">
        <v>10</v>
      </c>
      <c r="Q15" t="s">
        <v>10</v>
      </c>
      <c r="T15" s="31" t="s">
        <v>4906</v>
      </c>
    </row>
    <row r="16" spans="1:20" x14ac:dyDescent="0.35">
      <c r="A16" s="34" t="s">
        <v>4905</v>
      </c>
      <c r="B16" s="2">
        <v>10</v>
      </c>
      <c r="C16" t="s">
        <v>2513</v>
      </c>
      <c r="D16" t="s">
        <v>1661</v>
      </c>
      <c r="E16" t="s">
        <v>3</v>
      </c>
      <c r="F16" t="s">
        <v>4904</v>
      </c>
      <c r="G16" t="s">
        <v>2984</v>
      </c>
      <c r="H16" s="32">
        <v>12000</v>
      </c>
      <c r="I16" s="33">
        <v>0.125</v>
      </c>
      <c r="J16" s="32">
        <f t="shared" si="0"/>
        <v>10500</v>
      </c>
      <c r="K16" s="3">
        <v>0.05</v>
      </c>
      <c r="L16" s="2">
        <v>10</v>
      </c>
      <c r="M16" t="s">
        <v>9</v>
      </c>
      <c r="N16" t="s">
        <v>10</v>
      </c>
      <c r="O16" t="s">
        <v>10</v>
      </c>
      <c r="P16" t="s">
        <v>10</v>
      </c>
      <c r="Q16" t="s">
        <v>10</v>
      </c>
      <c r="S16" s="2" t="s">
        <v>135</v>
      </c>
      <c r="T16" s="31" t="s">
        <v>4903</v>
      </c>
    </row>
    <row r="17" spans="1:20" x14ac:dyDescent="0.35">
      <c r="A17" s="34" t="s">
        <v>4902</v>
      </c>
      <c r="B17" s="2">
        <v>10</v>
      </c>
      <c r="C17" t="s">
        <v>2513</v>
      </c>
      <c r="D17" t="s">
        <v>1661</v>
      </c>
      <c r="E17" t="s">
        <v>3</v>
      </c>
      <c r="F17" t="s">
        <v>4901</v>
      </c>
      <c r="G17" t="s">
        <v>4900</v>
      </c>
      <c r="H17" s="32">
        <v>57000</v>
      </c>
      <c r="I17" s="33">
        <v>0.125</v>
      </c>
      <c r="J17" s="32">
        <f t="shared" si="0"/>
        <v>49875</v>
      </c>
      <c r="K17" s="3">
        <v>0.41699999999999998</v>
      </c>
      <c r="L17" s="2">
        <v>7</v>
      </c>
      <c r="M17" t="s">
        <v>9</v>
      </c>
      <c r="N17" t="s">
        <v>10</v>
      </c>
      <c r="O17" t="s">
        <v>10</v>
      </c>
      <c r="P17" t="s">
        <v>10</v>
      </c>
      <c r="Q17" t="s">
        <v>10</v>
      </c>
      <c r="T17" s="31" t="s">
        <v>4899</v>
      </c>
    </row>
    <row r="18" spans="1:20" x14ac:dyDescent="0.35">
      <c r="A18" s="34" t="s">
        <v>4898</v>
      </c>
      <c r="B18" s="2">
        <v>10</v>
      </c>
      <c r="C18" t="s">
        <v>2513</v>
      </c>
      <c r="D18" t="s">
        <v>1661</v>
      </c>
      <c r="E18" t="s">
        <v>3</v>
      </c>
      <c r="F18" t="s">
        <v>4897</v>
      </c>
      <c r="G18" t="s">
        <v>4803</v>
      </c>
      <c r="H18" s="32">
        <v>35000</v>
      </c>
      <c r="I18" s="33">
        <v>0.125</v>
      </c>
      <c r="J18" s="32">
        <f t="shared" si="0"/>
        <v>30625</v>
      </c>
      <c r="K18" s="3">
        <v>0.188</v>
      </c>
      <c r="L18" s="2">
        <v>6</v>
      </c>
      <c r="M18" t="s">
        <v>9</v>
      </c>
      <c r="N18" t="s">
        <v>10</v>
      </c>
      <c r="O18" t="s">
        <v>10</v>
      </c>
      <c r="P18" t="s">
        <v>10</v>
      </c>
      <c r="Q18" t="s">
        <v>10</v>
      </c>
      <c r="T18" s="31" t="s">
        <v>4896</v>
      </c>
    </row>
    <row r="19" spans="1:20" x14ac:dyDescent="0.35">
      <c r="A19" s="34" t="s">
        <v>4895</v>
      </c>
      <c r="B19" s="2">
        <v>10</v>
      </c>
      <c r="C19" t="s">
        <v>2513</v>
      </c>
      <c r="D19" t="s">
        <v>1661</v>
      </c>
      <c r="E19" t="s">
        <v>3</v>
      </c>
      <c r="F19" t="s">
        <v>4894</v>
      </c>
      <c r="G19" t="s">
        <v>4893</v>
      </c>
      <c r="H19" s="32">
        <v>27000</v>
      </c>
      <c r="I19" s="33">
        <v>0.125</v>
      </c>
      <c r="J19" s="32">
        <f t="shared" si="0"/>
        <v>23625</v>
      </c>
      <c r="K19" s="3">
        <v>0.157</v>
      </c>
      <c r="L19" s="2">
        <v>6</v>
      </c>
      <c r="M19" t="s">
        <v>9</v>
      </c>
      <c r="N19" t="s">
        <v>10</v>
      </c>
      <c r="O19" t="s">
        <v>10</v>
      </c>
      <c r="P19" t="s">
        <v>10</v>
      </c>
      <c r="Q19" t="s">
        <v>10</v>
      </c>
      <c r="T19" s="31" t="s">
        <v>4892</v>
      </c>
    </row>
    <row r="20" spans="1:20" x14ac:dyDescent="0.35">
      <c r="A20" s="34" t="s">
        <v>4891</v>
      </c>
      <c r="B20" s="2">
        <v>10</v>
      </c>
      <c r="C20" t="s">
        <v>2513</v>
      </c>
      <c r="D20" t="s">
        <v>1661</v>
      </c>
      <c r="E20" t="s">
        <v>3</v>
      </c>
      <c r="F20" t="s">
        <v>4890</v>
      </c>
      <c r="G20" t="s">
        <v>4560</v>
      </c>
      <c r="H20" s="32">
        <v>15000</v>
      </c>
      <c r="I20" s="33">
        <v>0.125</v>
      </c>
      <c r="J20" s="32">
        <f t="shared" si="0"/>
        <v>13125</v>
      </c>
      <c r="K20" s="3">
        <v>7.0999999999999994E-2</v>
      </c>
      <c r="L20" s="2">
        <v>5</v>
      </c>
      <c r="M20" t="s">
        <v>9</v>
      </c>
      <c r="N20" t="s">
        <v>10</v>
      </c>
      <c r="O20" t="s">
        <v>10</v>
      </c>
      <c r="P20" t="s">
        <v>10</v>
      </c>
      <c r="Q20" t="s">
        <v>10</v>
      </c>
      <c r="T20" s="31" t="s">
        <v>4889</v>
      </c>
    </row>
    <row r="21" spans="1:20" x14ac:dyDescent="0.35">
      <c r="A21" s="34" t="s">
        <v>4888</v>
      </c>
      <c r="B21" s="2">
        <v>5</v>
      </c>
      <c r="C21" t="s">
        <v>2487</v>
      </c>
      <c r="D21" t="s">
        <v>4885</v>
      </c>
      <c r="E21" t="s">
        <v>3</v>
      </c>
      <c r="F21" t="s">
        <v>4884</v>
      </c>
      <c r="G21" t="s">
        <v>4883</v>
      </c>
      <c r="H21" s="32">
        <v>500000</v>
      </c>
      <c r="I21" s="33">
        <v>0.2</v>
      </c>
      <c r="J21" s="32">
        <f t="shared" si="0"/>
        <v>400000</v>
      </c>
      <c r="K21" s="3">
        <v>0.70699999999999996</v>
      </c>
      <c r="L21" s="2">
        <v>9</v>
      </c>
      <c r="M21" t="s">
        <v>9</v>
      </c>
      <c r="N21" t="s">
        <v>9</v>
      </c>
      <c r="O21" t="s">
        <v>10</v>
      </c>
      <c r="P21" t="s">
        <v>10</v>
      </c>
      <c r="Q21" t="s">
        <v>9</v>
      </c>
      <c r="R21" t="s">
        <v>4882</v>
      </c>
      <c r="T21" s="31" t="s">
        <v>4887</v>
      </c>
    </row>
    <row r="22" spans="1:20" x14ac:dyDescent="0.35">
      <c r="A22" s="34" t="s">
        <v>4886</v>
      </c>
      <c r="B22" s="2">
        <v>5</v>
      </c>
      <c r="C22" t="s">
        <v>2487</v>
      </c>
      <c r="D22" t="s">
        <v>4885</v>
      </c>
      <c r="E22" t="s">
        <v>3</v>
      </c>
      <c r="F22" t="s">
        <v>4884</v>
      </c>
      <c r="G22" t="s">
        <v>4883</v>
      </c>
      <c r="H22" s="32">
        <v>122825</v>
      </c>
      <c r="I22" s="33">
        <v>0.2</v>
      </c>
      <c r="J22" s="32">
        <f t="shared" si="0"/>
        <v>98260</v>
      </c>
      <c r="K22" s="3">
        <v>0.21</v>
      </c>
      <c r="L22" s="2">
        <v>9</v>
      </c>
      <c r="M22" t="s">
        <v>9</v>
      </c>
      <c r="N22" t="s">
        <v>9</v>
      </c>
      <c r="O22" t="s">
        <v>10</v>
      </c>
      <c r="P22" t="s">
        <v>10</v>
      </c>
      <c r="Q22" t="s">
        <v>9</v>
      </c>
      <c r="R22" t="s">
        <v>4882</v>
      </c>
      <c r="T22" s="31" t="s">
        <v>4881</v>
      </c>
    </row>
    <row r="23" spans="1:20" x14ac:dyDescent="0.35">
      <c r="A23" s="34" t="s">
        <v>4880</v>
      </c>
      <c r="B23" s="2">
        <v>3</v>
      </c>
      <c r="C23" t="s">
        <v>2478</v>
      </c>
      <c r="D23" t="s">
        <v>4863</v>
      </c>
      <c r="E23" t="s">
        <v>3</v>
      </c>
      <c r="F23" t="s">
        <v>4879</v>
      </c>
      <c r="G23" t="s">
        <v>4878</v>
      </c>
      <c r="H23" s="32">
        <v>11985</v>
      </c>
      <c r="I23" s="33">
        <v>0.1</v>
      </c>
      <c r="J23" s="32">
        <f t="shared" si="0"/>
        <v>10786.5</v>
      </c>
      <c r="K23" s="3">
        <v>9.6000000000000002E-2</v>
      </c>
      <c r="L23" s="2">
        <v>8</v>
      </c>
      <c r="M23" t="s">
        <v>9</v>
      </c>
      <c r="N23" t="s">
        <v>10</v>
      </c>
      <c r="O23" t="s">
        <v>10</v>
      </c>
      <c r="P23" t="s">
        <v>10</v>
      </c>
      <c r="Q23" t="s">
        <v>10</v>
      </c>
      <c r="T23" s="35" t="s">
        <v>4877</v>
      </c>
    </row>
    <row r="24" spans="1:20" x14ac:dyDescent="0.35">
      <c r="A24" s="34" t="s">
        <v>4876</v>
      </c>
      <c r="B24" s="2">
        <v>3</v>
      </c>
      <c r="C24" t="s">
        <v>2478</v>
      </c>
      <c r="D24" t="s">
        <v>4863</v>
      </c>
      <c r="E24" t="s">
        <v>3</v>
      </c>
      <c r="F24" t="s">
        <v>4875</v>
      </c>
      <c r="G24" t="s">
        <v>4874</v>
      </c>
      <c r="H24" s="32">
        <v>11985</v>
      </c>
      <c r="I24" s="33">
        <v>0.1</v>
      </c>
      <c r="J24" s="32">
        <f t="shared" si="0"/>
        <v>10786.5</v>
      </c>
      <c r="K24" s="3">
        <v>8.5000000000000006E-2</v>
      </c>
      <c r="L24" s="2">
        <v>7</v>
      </c>
      <c r="M24" t="s">
        <v>9</v>
      </c>
      <c r="N24" t="s">
        <v>10</v>
      </c>
      <c r="O24" t="s">
        <v>10</v>
      </c>
      <c r="P24" t="s">
        <v>10</v>
      </c>
      <c r="Q24" t="s">
        <v>10</v>
      </c>
      <c r="T24" s="31" t="s">
        <v>4873</v>
      </c>
    </row>
    <row r="25" spans="1:20" ht="43.5" x14ac:dyDescent="0.35">
      <c r="A25" s="34" t="s">
        <v>4872</v>
      </c>
      <c r="B25" s="2">
        <v>3</v>
      </c>
      <c r="C25" t="s">
        <v>2478</v>
      </c>
      <c r="D25" t="s">
        <v>4863</v>
      </c>
      <c r="E25" t="s">
        <v>3</v>
      </c>
      <c r="F25" t="s">
        <v>4871</v>
      </c>
      <c r="G25" t="s">
        <v>4870</v>
      </c>
      <c r="H25" s="32">
        <v>11985</v>
      </c>
      <c r="I25" s="33">
        <v>0.1</v>
      </c>
      <c r="J25" s="32">
        <f t="shared" si="0"/>
        <v>10786.5</v>
      </c>
      <c r="K25" s="3">
        <v>0.10100000000000001</v>
      </c>
      <c r="L25" s="2">
        <v>7</v>
      </c>
      <c r="M25" t="s">
        <v>9</v>
      </c>
      <c r="N25" t="s">
        <v>10</v>
      </c>
      <c r="O25" t="s">
        <v>10</v>
      </c>
      <c r="P25" t="s">
        <v>10</v>
      </c>
      <c r="Q25" t="s">
        <v>10</v>
      </c>
      <c r="T25" s="31" t="s">
        <v>4869</v>
      </c>
    </row>
    <row r="26" spans="1:20" ht="29" x14ac:dyDescent="0.35">
      <c r="A26" s="34" t="s">
        <v>4868</v>
      </c>
      <c r="B26" s="2">
        <v>3</v>
      </c>
      <c r="C26" t="s">
        <v>2478</v>
      </c>
      <c r="D26" t="s">
        <v>4863</v>
      </c>
      <c r="E26" t="s">
        <v>3</v>
      </c>
      <c r="F26" t="s">
        <v>4867</v>
      </c>
      <c r="G26" t="s">
        <v>4866</v>
      </c>
      <c r="H26" s="32">
        <v>11985</v>
      </c>
      <c r="I26" s="33">
        <v>0.1</v>
      </c>
      <c r="J26" s="32">
        <f t="shared" si="0"/>
        <v>10786.5</v>
      </c>
      <c r="K26" s="3">
        <v>5.8000000000000003E-2</v>
      </c>
      <c r="L26" s="2">
        <v>6</v>
      </c>
      <c r="M26" t="s">
        <v>9</v>
      </c>
      <c r="N26" t="s">
        <v>10</v>
      </c>
      <c r="O26" t="s">
        <v>10</v>
      </c>
      <c r="P26" t="s">
        <v>10</v>
      </c>
      <c r="Q26" t="s">
        <v>10</v>
      </c>
      <c r="T26" s="31" t="s">
        <v>4865</v>
      </c>
    </row>
    <row r="27" spans="1:20" ht="29" x14ac:dyDescent="0.35">
      <c r="A27" s="34" t="s">
        <v>4864</v>
      </c>
      <c r="B27" s="2">
        <v>3</v>
      </c>
      <c r="C27" t="s">
        <v>2478</v>
      </c>
      <c r="D27" t="s">
        <v>4863</v>
      </c>
      <c r="E27" t="s">
        <v>3</v>
      </c>
      <c r="F27" t="s">
        <v>4862</v>
      </c>
      <c r="G27" t="s">
        <v>4861</v>
      </c>
      <c r="H27" s="32">
        <v>18310</v>
      </c>
      <c r="I27" s="33">
        <v>0.1</v>
      </c>
      <c r="J27" s="32">
        <f t="shared" si="0"/>
        <v>16479</v>
      </c>
      <c r="K27" s="3">
        <v>6.9000000000000006E-2</v>
      </c>
      <c r="L27" s="2">
        <v>5</v>
      </c>
      <c r="M27" t="s">
        <v>9</v>
      </c>
      <c r="N27" t="s">
        <v>10</v>
      </c>
      <c r="O27" t="s">
        <v>10</v>
      </c>
      <c r="P27" t="s">
        <v>10</v>
      </c>
      <c r="Q27" t="s">
        <v>10</v>
      </c>
      <c r="T27" s="31" t="s">
        <v>4860</v>
      </c>
    </row>
    <row r="28" spans="1:20" x14ac:dyDescent="0.35">
      <c r="A28" s="34" t="s">
        <v>4859</v>
      </c>
      <c r="B28" s="2">
        <v>1</v>
      </c>
      <c r="C28" t="s">
        <v>2429</v>
      </c>
      <c r="D28" t="s">
        <v>4852</v>
      </c>
      <c r="E28" t="s">
        <v>3</v>
      </c>
      <c r="F28" t="s">
        <v>4858</v>
      </c>
      <c r="G28" t="s">
        <v>4857</v>
      </c>
      <c r="H28" s="32">
        <v>220746</v>
      </c>
      <c r="I28" s="33">
        <v>0.17499999999999999</v>
      </c>
      <c r="J28" s="32">
        <f t="shared" si="0"/>
        <v>182115.45</v>
      </c>
      <c r="K28" s="3">
        <v>0.193</v>
      </c>
      <c r="L28" s="2">
        <v>10</v>
      </c>
      <c r="M28" t="s">
        <v>9</v>
      </c>
      <c r="N28" t="s">
        <v>10</v>
      </c>
      <c r="O28" t="s">
        <v>10</v>
      </c>
      <c r="P28" t="s">
        <v>10</v>
      </c>
      <c r="Q28" t="s">
        <v>9</v>
      </c>
      <c r="R28" t="s">
        <v>4856</v>
      </c>
      <c r="S28" s="2" t="s">
        <v>4855</v>
      </c>
      <c r="T28" s="31" t="s">
        <v>4854</v>
      </c>
    </row>
    <row r="29" spans="1:20" x14ac:dyDescent="0.35">
      <c r="A29" s="34" t="s">
        <v>4853</v>
      </c>
      <c r="B29" s="2">
        <v>1</v>
      </c>
      <c r="C29" t="s">
        <v>2429</v>
      </c>
      <c r="D29" t="s">
        <v>4852</v>
      </c>
      <c r="E29" t="s">
        <v>3</v>
      </c>
      <c r="F29" t="s">
        <v>4851</v>
      </c>
      <c r="G29" t="s">
        <v>4850</v>
      </c>
      <c r="H29" s="32">
        <v>167962.2</v>
      </c>
      <c r="I29" s="33">
        <v>0.17499999999999999</v>
      </c>
      <c r="J29" s="32">
        <f t="shared" si="0"/>
        <v>138568.815</v>
      </c>
      <c r="K29" s="3">
        <v>9.6000000000000002E-2</v>
      </c>
      <c r="L29" s="2">
        <v>10</v>
      </c>
      <c r="M29" t="s">
        <v>9</v>
      </c>
      <c r="N29" t="s">
        <v>10</v>
      </c>
      <c r="O29" t="s">
        <v>10</v>
      </c>
      <c r="P29" t="s">
        <v>10</v>
      </c>
      <c r="Q29" t="s">
        <v>9</v>
      </c>
      <c r="R29" t="s">
        <v>4849</v>
      </c>
      <c r="S29" s="2" t="s">
        <v>145</v>
      </c>
      <c r="T29" s="31" t="s">
        <v>4848</v>
      </c>
    </row>
    <row r="30" spans="1:20" x14ac:dyDescent="0.35">
      <c r="A30" s="34" t="s">
        <v>4847</v>
      </c>
      <c r="B30" s="2">
        <v>6</v>
      </c>
      <c r="C30" t="s">
        <v>2420</v>
      </c>
      <c r="D30" t="s">
        <v>4832</v>
      </c>
      <c r="E30" t="s">
        <v>3</v>
      </c>
      <c r="F30" t="s">
        <v>4831</v>
      </c>
      <c r="G30" t="s">
        <v>4830</v>
      </c>
      <c r="H30" s="32">
        <v>339271.5</v>
      </c>
      <c r="I30" s="33">
        <v>0.2</v>
      </c>
      <c r="J30" s="32">
        <f t="shared" si="0"/>
        <v>271417.2</v>
      </c>
      <c r="K30" s="3">
        <v>9.4E-2</v>
      </c>
      <c r="L30" s="2">
        <v>10</v>
      </c>
      <c r="M30" t="s">
        <v>9</v>
      </c>
      <c r="N30" t="s">
        <v>10</v>
      </c>
      <c r="O30" t="s">
        <v>10</v>
      </c>
      <c r="P30" t="s">
        <v>10</v>
      </c>
      <c r="Q30" t="s">
        <v>9</v>
      </c>
      <c r="R30" t="s">
        <v>4846</v>
      </c>
      <c r="S30" s="2" t="s">
        <v>4845</v>
      </c>
      <c r="T30" s="31" t="s">
        <v>4844</v>
      </c>
    </row>
    <row r="31" spans="1:20" x14ac:dyDescent="0.35">
      <c r="A31" s="34" t="s">
        <v>4843</v>
      </c>
      <c r="B31" s="2">
        <v>6</v>
      </c>
      <c r="C31" t="s">
        <v>2420</v>
      </c>
      <c r="D31" t="s">
        <v>4832</v>
      </c>
      <c r="E31" t="s">
        <v>3</v>
      </c>
      <c r="F31" t="s">
        <v>4842</v>
      </c>
      <c r="G31" t="s">
        <v>4841</v>
      </c>
      <c r="H31" s="32">
        <v>127419</v>
      </c>
      <c r="I31" s="33">
        <v>0.2</v>
      </c>
      <c r="J31" s="32">
        <f t="shared" si="0"/>
        <v>101935.2</v>
      </c>
      <c r="K31" s="3">
        <v>0.1</v>
      </c>
      <c r="L31" s="2">
        <v>10</v>
      </c>
      <c r="M31" t="s">
        <v>9</v>
      </c>
      <c r="N31" t="s">
        <v>10</v>
      </c>
      <c r="O31" t="s">
        <v>10</v>
      </c>
      <c r="P31" t="s">
        <v>10</v>
      </c>
      <c r="Q31" t="s">
        <v>9</v>
      </c>
      <c r="R31" t="s">
        <v>4840</v>
      </c>
      <c r="S31" s="2" t="s">
        <v>187</v>
      </c>
      <c r="T31" s="31" t="s">
        <v>1419</v>
      </c>
    </row>
    <row r="32" spans="1:20" x14ac:dyDescent="0.35">
      <c r="A32" s="34" t="s">
        <v>4839</v>
      </c>
      <c r="B32" s="2">
        <v>6</v>
      </c>
      <c r="C32" t="s">
        <v>2420</v>
      </c>
      <c r="D32" t="s">
        <v>4838</v>
      </c>
      <c r="E32" t="s">
        <v>3</v>
      </c>
      <c r="F32" t="s">
        <v>4837</v>
      </c>
      <c r="G32" t="s">
        <v>4836</v>
      </c>
      <c r="H32" s="32">
        <v>500000</v>
      </c>
      <c r="I32" s="33">
        <v>0.2</v>
      </c>
      <c r="J32" s="32">
        <f t="shared" si="0"/>
        <v>400000</v>
      </c>
      <c r="K32" s="3">
        <v>0.151</v>
      </c>
      <c r="L32" s="2">
        <v>8</v>
      </c>
      <c r="M32" t="s">
        <v>9</v>
      </c>
      <c r="N32" t="s">
        <v>10</v>
      </c>
      <c r="O32" t="s">
        <v>9</v>
      </c>
      <c r="P32" t="s">
        <v>10</v>
      </c>
      <c r="Q32" t="s">
        <v>9</v>
      </c>
      <c r="R32" t="s">
        <v>4835</v>
      </c>
      <c r="T32" s="31" t="s">
        <v>4834</v>
      </c>
    </row>
    <row r="33" spans="1:20" x14ac:dyDescent="0.35">
      <c r="A33" s="34" t="s">
        <v>4833</v>
      </c>
      <c r="B33" s="2">
        <v>6</v>
      </c>
      <c r="C33" t="s">
        <v>2420</v>
      </c>
      <c r="D33" t="s">
        <v>4832</v>
      </c>
      <c r="E33" t="s">
        <v>3</v>
      </c>
      <c r="F33" t="s">
        <v>4831</v>
      </c>
      <c r="G33" t="s">
        <v>4830</v>
      </c>
      <c r="H33" s="32">
        <v>183330</v>
      </c>
      <c r="I33" s="33">
        <v>0.2</v>
      </c>
      <c r="J33" s="32">
        <f t="shared" si="0"/>
        <v>146664</v>
      </c>
      <c r="K33" s="3">
        <v>7.0000000000000007E-2</v>
      </c>
      <c r="L33" s="2">
        <v>8</v>
      </c>
      <c r="M33" t="s">
        <v>9</v>
      </c>
      <c r="N33" t="s">
        <v>10</v>
      </c>
      <c r="O33" t="s">
        <v>10</v>
      </c>
      <c r="P33" t="s">
        <v>10</v>
      </c>
      <c r="Q33" t="s">
        <v>9</v>
      </c>
      <c r="R33" t="s">
        <v>4829</v>
      </c>
      <c r="T33" s="31" t="s">
        <v>4828</v>
      </c>
    </row>
    <row r="34" spans="1:20" x14ac:dyDescent="0.35">
      <c r="A34" s="34" t="s">
        <v>4827</v>
      </c>
      <c r="B34" s="2">
        <v>6</v>
      </c>
      <c r="C34" t="s">
        <v>2420</v>
      </c>
      <c r="D34" t="s">
        <v>4810</v>
      </c>
      <c r="E34" t="s">
        <v>3</v>
      </c>
      <c r="F34" t="s">
        <v>4826</v>
      </c>
      <c r="G34" t="s">
        <v>4825</v>
      </c>
      <c r="H34" s="32">
        <v>24583.68</v>
      </c>
      <c r="I34" s="33">
        <v>0.2</v>
      </c>
      <c r="J34" s="32">
        <f t="shared" si="0"/>
        <v>19666.944</v>
      </c>
      <c r="K34" s="3">
        <v>0.107</v>
      </c>
      <c r="L34" s="2">
        <v>8</v>
      </c>
      <c r="M34" t="s">
        <v>9</v>
      </c>
      <c r="N34" t="s">
        <v>10</v>
      </c>
      <c r="O34" t="s">
        <v>10</v>
      </c>
      <c r="P34" t="s">
        <v>10</v>
      </c>
      <c r="Q34" t="s">
        <v>10</v>
      </c>
      <c r="T34" s="31" t="s">
        <v>4824</v>
      </c>
    </row>
    <row r="35" spans="1:20" x14ac:dyDescent="0.35">
      <c r="A35" s="34" t="s">
        <v>4823</v>
      </c>
      <c r="B35" s="2">
        <v>6</v>
      </c>
      <c r="C35" t="s">
        <v>2420</v>
      </c>
      <c r="D35" t="s">
        <v>4810</v>
      </c>
      <c r="E35" t="s">
        <v>3</v>
      </c>
      <c r="F35" t="s">
        <v>4822</v>
      </c>
      <c r="G35" t="s">
        <v>4821</v>
      </c>
      <c r="H35" s="32">
        <v>92188.800000000003</v>
      </c>
      <c r="I35" s="33">
        <v>0.2</v>
      </c>
      <c r="J35" s="32">
        <f t="shared" si="0"/>
        <v>73751.040000000008</v>
      </c>
      <c r="K35" s="3">
        <v>0.498</v>
      </c>
      <c r="L35" s="2">
        <v>7</v>
      </c>
      <c r="M35" t="s">
        <v>9</v>
      </c>
      <c r="N35" t="s">
        <v>10</v>
      </c>
      <c r="O35" t="s">
        <v>10</v>
      </c>
      <c r="P35" t="s">
        <v>10</v>
      </c>
      <c r="Q35" t="s">
        <v>10</v>
      </c>
      <c r="T35" s="31" t="s">
        <v>4820</v>
      </c>
    </row>
    <row r="36" spans="1:20" x14ac:dyDescent="0.35">
      <c r="A36" s="34" t="s">
        <v>4819</v>
      </c>
      <c r="B36" s="2">
        <v>6</v>
      </c>
      <c r="C36" t="s">
        <v>2420</v>
      </c>
      <c r="D36" t="s">
        <v>4810</v>
      </c>
      <c r="E36" t="s">
        <v>3</v>
      </c>
      <c r="F36" t="s">
        <v>4818</v>
      </c>
      <c r="G36" t="s">
        <v>4817</v>
      </c>
      <c r="H36" s="32">
        <v>46094.400000000001</v>
      </c>
      <c r="I36" s="33">
        <v>0.2</v>
      </c>
      <c r="J36" s="32">
        <f t="shared" si="0"/>
        <v>36875.520000000004</v>
      </c>
      <c r="K36" s="3">
        <v>0.14399999999999999</v>
      </c>
      <c r="L36" s="2">
        <v>7</v>
      </c>
      <c r="M36" t="s">
        <v>9</v>
      </c>
      <c r="N36" t="s">
        <v>10</v>
      </c>
      <c r="O36" t="s">
        <v>10</v>
      </c>
      <c r="P36" t="s">
        <v>10</v>
      </c>
      <c r="Q36" t="s">
        <v>10</v>
      </c>
      <c r="T36" s="31" t="s">
        <v>4816</v>
      </c>
    </row>
    <row r="37" spans="1:20" x14ac:dyDescent="0.35">
      <c r="A37" s="34" t="s">
        <v>4815</v>
      </c>
      <c r="B37" s="2">
        <v>6</v>
      </c>
      <c r="C37" t="s">
        <v>2420</v>
      </c>
      <c r="D37" t="s">
        <v>4805</v>
      </c>
      <c r="E37" t="s">
        <v>3</v>
      </c>
      <c r="F37" t="s">
        <v>4814</v>
      </c>
      <c r="G37" t="s">
        <v>4813</v>
      </c>
      <c r="H37" s="32">
        <v>200000</v>
      </c>
      <c r="I37" s="33">
        <v>0.2</v>
      </c>
      <c r="J37" s="32">
        <f t="shared" si="0"/>
        <v>160000</v>
      </c>
      <c r="K37" s="3">
        <v>0.52100000000000002</v>
      </c>
      <c r="L37" s="2">
        <v>6</v>
      </c>
      <c r="M37" t="s">
        <v>9</v>
      </c>
      <c r="N37" t="s">
        <v>10</v>
      </c>
      <c r="O37" t="s">
        <v>10</v>
      </c>
      <c r="P37" t="s">
        <v>10</v>
      </c>
      <c r="Q37" t="s">
        <v>10</v>
      </c>
      <c r="T37" s="31" t="s">
        <v>4812</v>
      </c>
    </row>
    <row r="38" spans="1:20" x14ac:dyDescent="0.35">
      <c r="A38" s="34" t="s">
        <v>4811</v>
      </c>
      <c r="B38" s="2">
        <v>6</v>
      </c>
      <c r="C38" t="s">
        <v>2420</v>
      </c>
      <c r="D38" t="s">
        <v>4810</v>
      </c>
      <c r="E38" t="s">
        <v>3</v>
      </c>
      <c r="F38" t="s">
        <v>4809</v>
      </c>
      <c r="G38" t="s">
        <v>4808</v>
      </c>
      <c r="H38" s="32">
        <v>36875.519999999997</v>
      </c>
      <c r="I38" s="33">
        <v>0.2</v>
      </c>
      <c r="J38" s="32">
        <f t="shared" si="0"/>
        <v>29500.415999999997</v>
      </c>
      <c r="K38" s="3">
        <v>0.188</v>
      </c>
      <c r="L38" s="2">
        <v>5</v>
      </c>
      <c r="M38" t="s">
        <v>9</v>
      </c>
      <c r="N38" t="s">
        <v>10</v>
      </c>
      <c r="O38" t="s">
        <v>10</v>
      </c>
      <c r="P38" t="s">
        <v>10</v>
      </c>
      <c r="Q38" t="s">
        <v>10</v>
      </c>
      <c r="T38" s="31" t="s">
        <v>4807</v>
      </c>
    </row>
    <row r="39" spans="1:20" x14ac:dyDescent="0.35">
      <c r="A39" s="34" t="s">
        <v>4806</v>
      </c>
      <c r="B39" s="2">
        <v>6</v>
      </c>
      <c r="C39" t="s">
        <v>2420</v>
      </c>
      <c r="D39" t="s">
        <v>4805</v>
      </c>
      <c r="E39" t="s">
        <v>3</v>
      </c>
      <c r="F39" t="s">
        <v>4804</v>
      </c>
      <c r="G39" t="s">
        <v>4803</v>
      </c>
      <c r="H39" s="32">
        <v>200000</v>
      </c>
      <c r="I39" s="33">
        <v>0.2</v>
      </c>
      <c r="J39" s="32">
        <f t="shared" si="0"/>
        <v>160000</v>
      </c>
      <c r="K39" s="3">
        <v>0.59</v>
      </c>
      <c r="L39" s="2">
        <v>3</v>
      </c>
      <c r="M39" t="s">
        <v>9</v>
      </c>
      <c r="N39" t="s">
        <v>10</v>
      </c>
      <c r="O39" t="s">
        <v>9</v>
      </c>
      <c r="P39" t="s">
        <v>10</v>
      </c>
      <c r="Q39" t="s">
        <v>10</v>
      </c>
      <c r="T39" s="31" t="s">
        <v>4802</v>
      </c>
    </row>
    <row r="40" spans="1:20" x14ac:dyDescent="0.35">
      <c r="A40" s="34" t="s">
        <v>4801</v>
      </c>
      <c r="B40" s="2">
        <v>1</v>
      </c>
      <c r="C40" t="s">
        <v>2401</v>
      </c>
      <c r="D40" t="s">
        <v>4787</v>
      </c>
      <c r="E40" t="s">
        <v>3</v>
      </c>
      <c r="F40" t="s">
        <v>4800</v>
      </c>
      <c r="G40" t="s">
        <v>3583</v>
      </c>
      <c r="H40" s="32">
        <v>24000</v>
      </c>
      <c r="I40" s="33">
        <v>0.1</v>
      </c>
      <c r="J40" s="32">
        <f t="shared" si="0"/>
        <v>21600</v>
      </c>
      <c r="K40" s="3">
        <v>0.16300000000000001</v>
      </c>
      <c r="L40" s="2">
        <v>9</v>
      </c>
      <c r="M40" t="s">
        <v>9</v>
      </c>
      <c r="N40" t="s">
        <v>10</v>
      </c>
      <c r="O40" t="s">
        <v>10</v>
      </c>
      <c r="P40" t="s">
        <v>10</v>
      </c>
      <c r="Q40" t="s">
        <v>10</v>
      </c>
      <c r="T40" s="31" t="s">
        <v>4799</v>
      </c>
    </row>
    <row r="41" spans="1:20" x14ac:dyDescent="0.35">
      <c r="A41" s="34" t="s">
        <v>4798</v>
      </c>
      <c r="B41" s="2">
        <v>1</v>
      </c>
      <c r="C41" t="s">
        <v>2401</v>
      </c>
      <c r="D41" t="s">
        <v>4787</v>
      </c>
      <c r="E41" t="s">
        <v>3</v>
      </c>
      <c r="F41" t="s">
        <v>4797</v>
      </c>
      <c r="G41" t="s">
        <v>4796</v>
      </c>
      <c r="H41" s="32">
        <v>22000</v>
      </c>
      <c r="I41" s="33">
        <v>0.1</v>
      </c>
      <c r="J41" s="32">
        <f t="shared" si="0"/>
        <v>19800</v>
      </c>
      <c r="K41" s="3">
        <v>5.3999999999999999E-2</v>
      </c>
      <c r="L41" s="2">
        <v>9</v>
      </c>
      <c r="M41" t="s">
        <v>9</v>
      </c>
      <c r="N41" t="s">
        <v>10</v>
      </c>
      <c r="O41" t="s">
        <v>10</v>
      </c>
      <c r="P41" t="s">
        <v>10</v>
      </c>
      <c r="Q41" t="s">
        <v>10</v>
      </c>
      <c r="T41" s="31" t="s">
        <v>4795</v>
      </c>
    </row>
    <row r="42" spans="1:20" x14ac:dyDescent="0.35">
      <c r="A42" s="34" t="s">
        <v>4794</v>
      </c>
      <c r="B42" s="2">
        <v>1</v>
      </c>
      <c r="C42" t="s">
        <v>2401</v>
      </c>
      <c r="D42" t="s">
        <v>4787</v>
      </c>
      <c r="E42" t="s">
        <v>3</v>
      </c>
      <c r="F42" t="s">
        <v>4793</v>
      </c>
      <c r="G42" t="s">
        <v>2984</v>
      </c>
      <c r="H42" s="32">
        <v>24000</v>
      </c>
      <c r="I42" s="33">
        <v>0.1</v>
      </c>
      <c r="J42" s="32">
        <f t="shared" si="0"/>
        <v>21600</v>
      </c>
      <c r="K42" s="3">
        <v>0.12</v>
      </c>
      <c r="L42" s="2">
        <v>8</v>
      </c>
      <c r="M42" t="s">
        <v>9</v>
      </c>
      <c r="N42" t="s">
        <v>10</v>
      </c>
      <c r="O42" t="s">
        <v>10</v>
      </c>
      <c r="P42" t="s">
        <v>10</v>
      </c>
      <c r="Q42" t="s">
        <v>10</v>
      </c>
      <c r="T42" s="31" t="s">
        <v>4792</v>
      </c>
    </row>
    <row r="43" spans="1:20" x14ac:dyDescent="0.35">
      <c r="A43" s="34" t="s">
        <v>4791</v>
      </c>
      <c r="B43" s="2">
        <v>1</v>
      </c>
      <c r="C43" t="s">
        <v>2401</v>
      </c>
      <c r="D43" t="s">
        <v>4787</v>
      </c>
      <c r="E43" t="s">
        <v>3</v>
      </c>
      <c r="F43" t="s">
        <v>4790</v>
      </c>
      <c r="G43" t="s">
        <v>3600</v>
      </c>
      <c r="H43" s="32">
        <v>22000</v>
      </c>
      <c r="I43" s="33">
        <v>0.1</v>
      </c>
      <c r="J43" s="32">
        <f t="shared" si="0"/>
        <v>19800</v>
      </c>
      <c r="K43" s="3">
        <v>0.13</v>
      </c>
      <c r="L43" s="2">
        <v>8</v>
      </c>
      <c r="M43" t="s">
        <v>9</v>
      </c>
      <c r="N43" t="s">
        <v>10</v>
      </c>
      <c r="O43" t="s">
        <v>10</v>
      </c>
      <c r="P43" t="s">
        <v>10</v>
      </c>
      <c r="Q43" t="s">
        <v>10</v>
      </c>
      <c r="T43" s="31" t="s">
        <v>4789</v>
      </c>
    </row>
    <row r="44" spans="1:20" x14ac:dyDescent="0.35">
      <c r="A44" s="34" t="s">
        <v>4788</v>
      </c>
      <c r="B44" s="2">
        <v>1</v>
      </c>
      <c r="C44" t="s">
        <v>2401</v>
      </c>
      <c r="D44" t="s">
        <v>4787</v>
      </c>
      <c r="E44" t="s">
        <v>3</v>
      </c>
      <c r="F44" t="s">
        <v>4786</v>
      </c>
      <c r="G44" t="s">
        <v>4785</v>
      </c>
      <c r="H44" s="32">
        <v>26000</v>
      </c>
      <c r="I44" s="33">
        <v>0.1</v>
      </c>
      <c r="J44" s="32">
        <f t="shared" si="0"/>
        <v>23400</v>
      </c>
      <c r="K44" s="3">
        <v>0.27300000000000002</v>
      </c>
      <c r="L44" s="2">
        <v>7</v>
      </c>
      <c r="M44" t="s">
        <v>9</v>
      </c>
      <c r="N44" t="s">
        <v>10</v>
      </c>
      <c r="O44" t="s">
        <v>10</v>
      </c>
      <c r="P44" t="s">
        <v>10</v>
      </c>
      <c r="Q44" t="s">
        <v>10</v>
      </c>
      <c r="T44" s="31" t="s">
        <v>4784</v>
      </c>
    </row>
    <row r="45" spans="1:20" x14ac:dyDescent="0.35">
      <c r="A45" s="34" t="s">
        <v>4783</v>
      </c>
      <c r="B45" s="2">
        <v>8</v>
      </c>
      <c r="C45" t="s">
        <v>2303</v>
      </c>
      <c r="D45" t="s">
        <v>4771</v>
      </c>
      <c r="E45" t="s">
        <v>3</v>
      </c>
      <c r="F45" t="s">
        <v>4782</v>
      </c>
      <c r="G45" t="s">
        <v>4781</v>
      </c>
      <c r="H45" s="32">
        <v>41400</v>
      </c>
      <c r="I45" s="33">
        <v>0.125</v>
      </c>
      <c r="J45" s="32">
        <f t="shared" si="0"/>
        <v>36225</v>
      </c>
      <c r="K45" s="3">
        <v>0.20699999999999999</v>
      </c>
      <c r="L45" s="2">
        <v>10</v>
      </c>
      <c r="M45" t="s">
        <v>9</v>
      </c>
      <c r="N45" t="s">
        <v>10</v>
      </c>
      <c r="O45" t="s">
        <v>10</v>
      </c>
      <c r="P45" t="s">
        <v>10</v>
      </c>
      <c r="Q45" t="s">
        <v>10</v>
      </c>
      <c r="S45" s="2" t="s">
        <v>158</v>
      </c>
      <c r="T45" s="31" t="s">
        <v>4780</v>
      </c>
    </row>
    <row r="46" spans="1:20" x14ac:dyDescent="0.35">
      <c r="A46" s="34" t="s">
        <v>4779</v>
      </c>
      <c r="B46" s="2">
        <v>8</v>
      </c>
      <c r="C46" t="s">
        <v>2303</v>
      </c>
      <c r="D46" t="s">
        <v>4771</v>
      </c>
      <c r="E46" t="s">
        <v>3</v>
      </c>
      <c r="F46" t="s">
        <v>4778</v>
      </c>
      <c r="G46" t="s">
        <v>4667</v>
      </c>
      <c r="H46" s="32">
        <v>10800</v>
      </c>
      <c r="I46" s="33">
        <v>0.125</v>
      </c>
      <c r="J46" s="32">
        <f t="shared" si="0"/>
        <v>9450</v>
      </c>
      <c r="K46" s="3">
        <v>0.10199999999999999</v>
      </c>
      <c r="L46" s="2">
        <v>8</v>
      </c>
      <c r="M46" t="s">
        <v>9</v>
      </c>
      <c r="N46" t="s">
        <v>10</v>
      </c>
      <c r="O46" t="s">
        <v>10</v>
      </c>
      <c r="P46" t="s">
        <v>10</v>
      </c>
      <c r="Q46" t="s">
        <v>10</v>
      </c>
      <c r="T46" s="31" t="s">
        <v>4777</v>
      </c>
    </row>
    <row r="47" spans="1:20" x14ac:dyDescent="0.35">
      <c r="A47" s="34" t="s">
        <v>4776</v>
      </c>
      <c r="B47" s="2">
        <v>8</v>
      </c>
      <c r="C47" t="s">
        <v>2303</v>
      </c>
      <c r="D47" t="s">
        <v>4771</v>
      </c>
      <c r="E47" t="s">
        <v>3</v>
      </c>
      <c r="F47" t="s">
        <v>4775</v>
      </c>
      <c r="G47" t="s">
        <v>4774</v>
      </c>
      <c r="H47" s="32">
        <v>70920</v>
      </c>
      <c r="I47" s="33">
        <v>0.125</v>
      </c>
      <c r="J47" s="32">
        <f t="shared" si="0"/>
        <v>62055</v>
      </c>
      <c r="K47" s="3">
        <v>0.35499999999999998</v>
      </c>
      <c r="L47" s="2">
        <v>5</v>
      </c>
      <c r="M47" t="s">
        <v>9</v>
      </c>
      <c r="N47" t="s">
        <v>10</v>
      </c>
      <c r="O47" t="s">
        <v>10</v>
      </c>
      <c r="P47" t="s">
        <v>10</v>
      </c>
      <c r="Q47" t="s">
        <v>10</v>
      </c>
      <c r="T47" s="31" t="s">
        <v>4773</v>
      </c>
    </row>
    <row r="48" spans="1:20" x14ac:dyDescent="0.35">
      <c r="A48" s="34" t="s">
        <v>4772</v>
      </c>
      <c r="B48" s="2">
        <v>8</v>
      </c>
      <c r="C48" t="s">
        <v>2303</v>
      </c>
      <c r="D48" t="s">
        <v>4771</v>
      </c>
      <c r="E48" t="s">
        <v>3</v>
      </c>
      <c r="F48" t="s">
        <v>4770</v>
      </c>
      <c r="G48" t="s">
        <v>4769</v>
      </c>
      <c r="H48" s="32">
        <v>77940</v>
      </c>
      <c r="I48" s="33">
        <v>0.125</v>
      </c>
      <c r="J48" s="32">
        <f t="shared" si="0"/>
        <v>68197.5</v>
      </c>
      <c r="K48" s="3">
        <v>0.38900000000000001</v>
      </c>
      <c r="L48" s="2">
        <v>4</v>
      </c>
      <c r="M48" t="s">
        <v>9</v>
      </c>
      <c r="N48" t="s">
        <v>10</v>
      </c>
      <c r="O48" t="s">
        <v>10</v>
      </c>
      <c r="P48" t="s">
        <v>10</v>
      </c>
      <c r="Q48" t="s">
        <v>10</v>
      </c>
      <c r="T48" s="31" t="s">
        <v>4768</v>
      </c>
    </row>
    <row r="49" spans="1:20" x14ac:dyDescent="0.35">
      <c r="A49" s="34" t="s">
        <v>4767</v>
      </c>
      <c r="B49" s="2">
        <v>2</v>
      </c>
      <c r="C49" t="s">
        <v>2298</v>
      </c>
      <c r="D49" t="s">
        <v>4766</v>
      </c>
      <c r="E49" t="s">
        <v>3</v>
      </c>
      <c r="F49" t="s">
        <v>4765</v>
      </c>
      <c r="G49" t="s">
        <v>4764</v>
      </c>
      <c r="H49" s="32">
        <v>131313</v>
      </c>
      <c r="I49" s="33">
        <v>0.15</v>
      </c>
      <c r="J49" s="32">
        <f t="shared" si="0"/>
        <v>111616.05</v>
      </c>
      <c r="K49" s="3">
        <v>0.96099999999999997</v>
      </c>
      <c r="L49" s="2">
        <v>10</v>
      </c>
      <c r="M49" t="s">
        <v>9</v>
      </c>
      <c r="N49" t="s">
        <v>10</v>
      </c>
      <c r="O49" t="s">
        <v>10</v>
      </c>
      <c r="P49" t="s">
        <v>10</v>
      </c>
      <c r="Q49" t="s">
        <v>10</v>
      </c>
      <c r="S49" s="2" t="s">
        <v>145</v>
      </c>
      <c r="T49" s="31" t="s">
        <v>4763</v>
      </c>
    </row>
    <row r="50" spans="1:20" x14ac:dyDescent="0.35">
      <c r="A50" s="34" t="s">
        <v>4762</v>
      </c>
      <c r="B50" s="2">
        <v>2</v>
      </c>
      <c r="C50" t="s">
        <v>2298</v>
      </c>
      <c r="D50" t="s">
        <v>4734</v>
      </c>
      <c r="E50" t="s">
        <v>3</v>
      </c>
      <c r="F50" t="s">
        <v>4761</v>
      </c>
      <c r="G50" t="s">
        <v>4760</v>
      </c>
      <c r="H50" s="32">
        <v>241020</v>
      </c>
      <c r="I50" s="33">
        <v>0.15</v>
      </c>
      <c r="J50" s="32">
        <f t="shared" si="0"/>
        <v>204867</v>
      </c>
      <c r="K50" s="3">
        <v>1.19</v>
      </c>
      <c r="L50" s="2">
        <v>10</v>
      </c>
      <c r="M50" t="s">
        <v>9</v>
      </c>
      <c r="N50" t="s">
        <v>10</v>
      </c>
      <c r="O50" t="s">
        <v>10</v>
      </c>
      <c r="P50" t="s">
        <v>10</v>
      </c>
      <c r="Q50" t="s">
        <v>10</v>
      </c>
      <c r="S50" s="2" t="s">
        <v>158</v>
      </c>
      <c r="T50" s="31" t="s">
        <v>4759</v>
      </c>
    </row>
    <row r="51" spans="1:20" x14ac:dyDescent="0.35">
      <c r="A51" s="34" t="s">
        <v>4758</v>
      </c>
      <c r="B51" s="2">
        <v>2</v>
      </c>
      <c r="C51" t="s">
        <v>2298</v>
      </c>
      <c r="D51" t="s">
        <v>4734</v>
      </c>
      <c r="E51" t="s">
        <v>3</v>
      </c>
      <c r="F51" t="s">
        <v>4757</v>
      </c>
      <c r="G51" t="s">
        <v>4756</v>
      </c>
      <c r="H51" s="32">
        <v>305292</v>
      </c>
      <c r="I51" s="33">
        <v>0.15</v>
      </c>
      <c r="J51" s="32">
        <f t="shared" si="0"/>
        <v>259498.2</v>
      </c>
      <c r="K51" s="3">
        <v>1.899</v>
      </c>
      <c r="L51" s="2">
        <v>10</v>
      </c>
      <c r="M51" t="s">
        <v>9</v>
      </c>
      <c r="N51" t="s">
        <v>10</v>
      </c>
      <c r="O51" t="s">
        <v>10</v>
      </c>
      <c r="P51" t="s">
        <v>10</v>
      </c>
      <c r="Q51" t="s">
        <v>10</v>
      </c>
      <c r="S51" s="2" t="s">
        <v>145</v>
      </c>
      <c r="T51" s="35" t="s">
        <v>4755</v>
      </c>
    </row>
    <row r="52" spans="1:20" x14ac:dyDescent="0.35">
      <c r="A52" s="34" t="s">
        <v>4754</v>
      </c>
      <c r="B52" s="2">
        <v>2</v>
      </c>
      <c r="C52" t="s">
        <v>2298</v>
      </c>
      <c r="D52" t="s">
        <v>4734</v>
      </c>
      <c r="E52" t="s">
        <v>3</v>
      </c>
      <c r="F52" t="s">
        <v>4753</v>
      </c>
      <c r="G52" t="s">
        <v>4752</v>
      </c>
      <c r="H52" s="32">
        <v>16068</v>
      </c>
      <c r="I52" s="33">
        <v>0.15</v>
      </c>
      <c r="J52" s="32">
        <f t="shared" si="0"/>
        <v>13657.8</v>
      </c>
      <c r="K52" s="3">
        <v>0.09</v>
      </c>
      <c r="L52" s="2">
        <v>9</v>
      </c>
      <c r="M52" t="s">
        <v>9</v>
      </c>
      <c r="N52" t="s">
        <v>10</v>
      </c>
      <c r="O52" t="s">
        <v>10</v>
      </c>
      <c r="P52" t="s">
        <v>10</v>
      </c>
      <c r="Q52" t="s">
        <v>10</v>
      </c>
      <c r="T52" s="31" t="s">
        <v>4748</v>
      </c>
    </row>
    <row r="53" spans="1:20" x14ac:dyDescent="0.35">
      <c r="A53" s="34" t="s">
        <v>4751</v>
      </c>
      <c r="B53" s="2">
        <v>2</v>
      </c>
      <c r="C53" t="s">
        <v>2298</v>
      </c>
      <c r="D53" t="s">
        <v>4734</v>
      </c>
      <c r="E53" t="s">
        <v>3</v>
      </c>
      <c r="F53" t="s">
        <v>4750</v>
      </c>
      <c r="G53" t="s">
        <v>4749</v>
      </c>
      <c r="H53" s="32">
        <v>32136</v>
      </c>
      <c r="I53" s="33">
        <v>0.15</v>
      </c>
      <c r="J53" s="32">
        <f t="shared" si="0"/>
        <v>27315.599999999999</v>
      </c>
      <c r="K53" s="3">
        <v>0.17399999999999999</v>
      </c>
      <c r="L53" s="2">
        <v>9</v>
      </c>
      <c r="M53" t="s">
        <v>9</v>
      </c>
      <c r="N53" t="s">
        <v>10</v>
      </c>
      <c r="O53" t="s">
        <v>10</v>
      </c>
      <c r="P53" t="s">
        <v>10</v>
      </c>
      <c r="Q53" t="s">
        <v>10</v>
      </c>
      <c r="T53" s="31" t="s">
        <v>4748</v>
      </c>
    </row>
    <row r="54" spans="1:20" x14ac:dyDescent="0.35">
      <c r="A54" s="34" t="s">
        <v>4747</v>
      </c>
      <c r="B54" s="2">
        <v>2</v>
      </c>
      <c r="C54" t="s">
        <v>2298</v>
      </c>
      <c r="D54" t="s">
        <v>4734</v>
      </c>
      <c r="E54" t="s">
        <v>3</v>
      </c>
      <c r="F54" t="s">
        <v>4746</v>
      </c>
      <c r="G54" t="s">
        <v>4745</v>
      </c>
      <c r="H54" s="32">
        <v>32136</v>
      </c>
      <c r="I54" s="33">
        <v>0.15</v>
      </c>
      <c r="J54" s="32">
        <f t="shared" si="0"/>
        <v>27315.599999999999</v>
      </c>
      <c r="K54" s="3">
        <v>0.16</v>
      </c>
      <c r="L54" s="2">
        <v>9</v>
      </c>
      <c r="M54" t="s">
        <v>9</v>
      </c>
      <c r="N54" t="s">
        <v>10</v>
      </c>
      <c r="O54" t="s">
        <v>10</v>
      </c>
      <c r="P54" t="s">
        <v>10</v>
      </c>
      <c r="Q54" t="s">
        <v>10</v>
      </c>
      <c r="T54" s="31" t="s">
        <v>4744</v>
      </c>
    </row>
    <row r="55" spans="1:20" x14ac:dyDescent="0.35">
      <c r="A55" s="34" t="s">
        <v>4743</v>
      </c>
      <c r="B55" s="2">
        <v>2</v>
      </c>
      <c r="C55" t="s">
        <v>2298</v>
      </c>
      <c r="D55" t="s">
        <v>4734</v>
      </c>
      <c r="E55" t="s">
        <v>3</v>
      </c>
      <c r="F55" t="s">
        <v>4742</v>
      </c>
      <c r="G55" t="s">
        <v>4741</v>
      </c>
      <c r="H55" s="32">
        <v>32136</v>
      </c>
      <c r="I55" s="33">
        <v>0.15</v>
      </c>
      <c r="J55" s="32">
        <f t="shared" si="0"/>
        <v>27315.599999999999</v>
      </c>
      <c r="K55" s="3">
        <v>0.19900000000000001</v>
      </c>
      <c r="L55" s="2">
        <v>9</v>
      </c>
      <c r="M55" t="s">
        <v>9</v>
      </c>
      <c r="N55" t="s">
        <v>10</v>
      </c>
      <c r="O55" t="s">
        <v>10</v>
      </c>
      <c r="P55" t="s">
        <v>10</v>
      </c>
      <c r="Q55" t="s">
        <v>10</v>
      </c>
      <c r="T55" s="31" t="s">
        <v>4740</v>
      </c>
    </row>
    <row r="56" spans="1:20" x14ac:dyDescent="0.35">
      <c r="A56" s="34" t="s">
        <v>4739</v>
      </c>
      <c r="B56" s="2">
        <v>2</v>
      </c>
      <c r="C56" t="s">
        <v>2298</v>
      </c>
      <c r="D56" t="s">
        <v>4734</v>
      </c>
      <c r="E56" t="s">
        <v>3</v>
      </c>
      <c r="F56" t="s">
        <v>4738</v>
      </c>
      <c r="G56" t="s">
        <v>4737</v>
      </c>
      <c r="H56" s="32">
        <v>176748</v>
      </c>
      <c r="I56" s="33">
        <v>0.15</v>
      </c>
      <c r="J56" s="32">
        <f t="shared" si="0"/>
        <v>150235.79999999999</v>
      </c>
      <c r="K56" s="3">
        <v>1.1220000000000001</v>
      </c>
      <c r="L56" s="2">
        <v>9</v>
      </c>
      <c r="M56" t="s">
        <v>9</v>
      </c>
      <c r="N56" t="s">
        <v>10</v>
      </c>
      <c r="O56" t="s">
        <v>10</v>
      </c>
      <c r="P56" t="s">
        <v>10</v>
      </c>
      <c r="Q56" t="s">
        <v>10</v>
      </c>
      <c r="T56" s="31" t="s">
        <v>4736</v>
      </c>
    </row>
    <row r="57" spans="1:20" x14ac:dyDescent="0.35">
      <c r="A57" s="34" t="s">
        <v>4735</v>
      </c>
      <c r="B57" s="2">
        <v>2</v>
      </c>
      <c r="C57" t="s">
        <v>2298</v>
      </c>
      <c r="D57" t="s">
        <v>4734</v>
      </c>
      <c r="E57" t="s">
        <v>3</v>
      </c>
      <c r="F57" t="s">
        <v>4733</v>
      </c>
      <c r="G57" t="s">
        <v>4732</v>
      </c>
      <c r="H57" s="32">
        <v>289224</v>
      </c>
      <c r="I57" s="33">
        <v>0.15</v>
      </c>
      <c r="J57" s="32">
        <f t="shared" si="0"/>
        <v>245840.4</v>
      </c>
      <c r="K57" s="3">
        <v>1.3149999999999999</v>
      </c>
      <c r="L57" s="2">
        <v>8</v>
      </c>
      <c r="M57" t="s">
        <v>9</v>
      </c>
      <c r="N57" t="s">
        <v>10</v>
      </c>
      <c r="O57" t="s">
        <v>10</v>
      </c>
      <c r="P57" t="s">
        <v>10</v>
      </c>
      <c r="Q57" t="s">
        <v>10</v>
      </c>
      <c r="T57" s="31"/>
    </row>
    <row r="58" spans="1:20" x14ac:dyDescent="0.35">
      <c r="A58" s="34" t="s">
        <v>4731</v>
      </c>
      <c r="B58" s="2">
        <v>2</v>
      </c>
      <c r="C58" t="s">
        <v>2298</v>
      </c>
      <c r="D58" t="s">
        <v>4723</v>
      </c>
      <c r="E58" t="s">
        <v>3</v>
      </c>
      <c r="F58" t="s">
        <v>4730</v>
      </c>
      <c r="G58" t="s">
        <v>3600</v>
      </c>
      <c r="H58" s="32">
        <v>26294</v>
      </c>
      <c r="I58" s="33">
        <v>0.15</v>
      </c>
      <c r="J58" s="32">
        <f t="shared" si="0"/>
        <v>22349.9</v>
      </c>
      <c r="K58" s="3">
        <v>8.8999999999999996E-2</v>
      </c>
      <c r="L58" s="2">
        <v>4</v>
      </c>
      <c r="M58" t="s">
        <v>9</v>
      </c>
      <c r="N58" t="s">
        <v>10</v>
      </c>
      <c r="O58" t="s">
        <v>10</v>
      </c>
      <c r="P58" t="s">
        <v>10</v>
      </c>
      <c r="Q58" t="s">
        <v>10</v>
      </c>
      <c r="T58" s="31" t="s">
        <v>4729</v>
      </c>
    </row>
    <row r="59" spans="1:20" x14ac:dyDescent="0.35">
      <c r="A59" s="34" t="s">
        <v>4728</v>
      </c>
      <c r="B59" s="2">
        <v>2</v>
      </c>
      <c r="C59" t="s">
        <v>2298</v>
      </c>
      <c r="D59" t="s">
        <v>4723</v>
      </c>
      <c r="E59" t="s">
        <v>3</v>
      </c>
      <c r="F59" t="s">
        <v>4727</v>
      </c>
      <c r="G59" t="s">
        <v>4726</v>
      </c>
      <c r="H59" s="32">
        <v>15055</v>
      </c>
      <c r="I59" s="33">
        <v>0.15</v>
      </c>
      <c r="J59" s="32">
        <f t="shared" si="0"/>
        <v>12796.75</v>
      </c>
      <c r="K59" s="3">
        <v>9.0999999999999998E-2</v>
      </c>
      <c r="L59" s="2">
        <v>3</v>
      </c>
      <c r="M59" t="s">
        <v>9</v>
      </c>
      <c r="N59" t="s">
        <v>10</v>
      </c>
      <c r="O59" t="s">
        <v>10</v>
      </c>
      <c r="P59" t="s">
        <v>10</v>
      </c>
      <c r="Q59" t="s">
        <v>9</v>
      </c>
      <c r="R59" t="s">
        <v>4720</v>
      </c>
      <c r="T59" s="31" t="s">
        <v>4725</v>
      </c>
    </row>
    <row r="60" spans="1:20" x14ac:dyDescent="0.35">
      <c r="A60" s="34" t="s">
        <v>4724</v>
      </c>
      <c r="B60" s="2">
        <v>2</v>
      </c>
      <c r="C60" t="s">
        <v>2298</v>
      </c>
      <c r="D60" t="s">
        <v>4723</v>
      </c>
      <c r="E60" t="s">
        <v>3</v>
      </c>
      <c r="F60" t="s">
        <v>4722</v>
      </c>
      <c r="G60" t="s">
        <v>4721</v>
      </c>
      <c r="H60" s="32">
        <v>35048</v>
      </c>
      <c r="I60" s="33">
        <v>0.15</v>
      </c>
      <c r="J60" s="32">
        <f t="shared" si="0"/>
        <v>29790.799999999999</v>
      </c>
      <c r="K60" s="3">
        <v>6.6000000000000003E-2</v>
      </c>
      <c r="L60" s="2">
        <v>1</v>
      </c>
      <c r="M60" t="s">
        <v>9</v>
      </c>
      <c r="N60" t="s">
        <v>10</v>
      </c>
      <c r="O60" t="s">
        <v>10</v>
      </c>
      <c r="P60" t="s">
        <v>10</v>
      </c>
      <c r="Q60" t="s">
        <v>9</v>
      </c>
      <c r="R60" t="s">
        <v>4720</v>
      </c>
      <c r="T60" s="31" t="s">
        <v>4719</v>
      </c>
    </row>
    <row r="61" spans="1:20" x14ac:dyDescent="0.35">
      <c r="A61" s="34" t="s">
        <v>4718</v>
      </c>
      <c r="B61" s="2">
        <v>7</v>
      </c>
      <c r="C61" t="s">
        <v>2267</v>
      </c>
      <c r="D61" t="s">
        <v>4701</v>
      </c>
      <c r="E61" t="s">
        <v>3</v>
      </c>
      <c r="F61" t="s">
        <v>4717</v>
      </c>
      <c r="G61" t="s">
        <v>4716</v>
      </c>
      <c r="H61" s="32">
        <v>66105.83</v>
      </c>
      <c r="I61" s="33">
        <v>0.17499999999999999</v>
      </c>
      <c r="J61" s="32">
        <f t="shared" si="0"/>
        <v>54537.30975</v>
      </c>
      <c r="K61" s="3">
        <v>0.372</v>
      </c>
      <c r="L61" s="2">
        <v>9</v>
      </c>
      <c r="M61" t="s">
        <v>9</v>
      </c>
      <c r="N61" t="s">
        <v>10</v>
      </c>
      <c r="O61" t="s">
        <v>10</v>
      </c>
      <c r="P61" t="s">
        <v>10</v>
      </c>
      <c r="Q61" t="s">
        <v>10</v>
      </c>
      <c r="T61" s="31" t="s">
        <v>4715</v>
      </c>
    </row>
    <row r="62" spans="1:20" x14ac:dyDescent="0.35">
      <c r="A62" s="34" t="s">
        <v>4714</v>
      </c>
      <c r="B62" s="2">
        <v>7</v>
      </c>
      <c r="C62" t="s">
        <v>2267</v>
      </c>
      <c r="D62" t="s">
        <v>4701</v>
      </c>
      <c r="E62" t="s">
        <v>3</v>
      </c>
      <c r="F62" t="s">
        <v>4713</v>
      </c>
      <c r="G62" t="s">
        <v>4712</v>
      </c>
      <c r="H62" s="32">
        <v>25116.33</v>
      </c>
      <c r="I62" s="33">
        <v>0.17499999999999999</v>
      </c>
      <c r="J62" s="32">
        <f t="shared" si="0"/>
        <v>20720.972250000003</v>
      </c>
      <c r="K62" s="3">
        <v>0.184</v>
      </c>
      <c r="L62" s="2">
        <v>9</v>
      </c>
      <c r="M62" t="s">
        <v>9</v>
      </c>
      <c r="N62" t="s">
        <v>10</v>
      </c>
      <c r="O62" t="s">
        <v>10</v>
      </c>
      <c r="P62" t="s">
        <v>10</v>
      </c>
      <c r="Q62" t="s">
        <v>10</v>
      </c>
      <c r="T62" s="31" t="s">
        <v>4711</v>
      </c>
    </row>
    <row r="63" spans="1:20" x14ac:dyDescent="0.35">
      <c r="A63" s="34" t="s">
        <v>4710</v>
      </c>
      <c r="B63" s="2">
        <v>7</v>
      </c>
      <c r="C63" t="s">
        <v>2267</v>
      </c>
      <c r="D63" t="s">
        <v>4701</v>
      </c>
      <c r="E63" t="s">
        <v>3</v>
      </c>
      <c r="F63" t="s">
        <v>4709</v>
      </c>
      <c r="G63" t="s">
        <v>4708</v>
      </c>
      <c r="H63" s="32">
        <v>55788.38</v>
      </c>
      <c r="I63" s="33">
        <v>0.17499999999999999</v>
      </c>
      <c r="J63" s="32">
        <f t="shared" si="0"/>
        <v>46025.413499999995</v>
      </c>
      <c r="K63" s="3">
        <v>0.314</v>
      </c>
      <c r="L63" s="2">
        <v>8</v>
      </c>
      <c r="M63" t="s">
        <v>9</v>
      </c>
      <c r="N63" t="s">
        <v>10</v>
      </c>
      <c r="O63" t="s">
        <v>10</v>
      </c>
      <c r="P63" t="s">
        <v>10</v>
      </c>
      <c r="Q63" t="s">
        <v>10</v>
      </c>
      <c r="T63" s="31" t="s">
        <v>4707</v>
      </c>
    </row>
    <row r="64" spans="1:20" ht="29" x14ac:dyDescent="0.35">
      <c r="A64" s="34" t="s">
        <v>4706</v>
      </c>
      <c r="B64" s="2">
        <v>7</v>
      </c>
      <c r="C64" t="s">
        <v>2267</v>
      </c>
      <c r="D64" t="s">
        <v>4701</v>
      </c>
      <c r="E64" t="s">
        <v>3</v>
      </c>
      <c r="F64" t="s">
        <v>4705</v>
      </c>
      <c r="G64" t="s">
        <v>4704</v>
      </c>
      <c r="H64" s="32">
        <v>154826.26999999999</v>
      </c>
      <c r="I64" s="33">
        <v>0.17499999999999999</v>
      </c>
      <c r="J64" s="32">
        <f t="shared" si="0"/>
        <v>127731.67275</v>
      </c>
      <c r="K64" s="3">
        <v>0.61</v>
      </c>
      <c r="L64" s="2">
        <v>8</v>
      </c>
      <c r="M64" t="s">
        <v>9</v>
      </c>
      <c r="N64" t="s">
        <v>10</v>
      </c>
      <c r="O64" t="s">
        <v>10</v>
      </c>
      <c r="P64" t="s">
        <v>10</v>
      </c>
      <c r="Q64" t="s">
        <v>10</v>
      </c>
      <c r="T64" s="31" t="s">
        <v>4703</v>
      </c>
    </row>
    <row r="65" spans="1:20" x14ac:dyDescent="0.35">
      <c r="A65" s="34" t="s">
        <v>4702</v>
      </c>
      <c r="B65" s="2">
        <v>7</v>
      </c>
      <c r="C65" t="s">
        <v>2267</v>
      </c>
      <c r="D65" t="s">
        <v>4701</v>
      </c>
      <c r="E65" t="s">
        <v>3</v>
      </c>
      <c r="F65" t="s">
        <v>4700</v>
      </c>
      <c r="G65" t="s">
        <v>4401</v>
      </c>
      <c r="H65" s="32">
        <v>24373.18</v>
      </c>
      <c r="I65" s="33">
        <v>0.17499999999999999</v>
      </c>
      <c r="J65" s="32">
        <f t="shared" si="0"/>
        <v>20107.873500000002</v>
      </c>
      <c r="K65" s="3">
        <v>0.252</v>
      </c>
      <c r="L65" s="2">
        <v>7</v>
      </c>
      <c r="M65" t="s">
        <v>9</v>
      </c>
      <c r="N65" t="s">
        <v>10</v>
      </c>
      <c r="O65" t="s">
        <v>10</v>
      </c>
      <c r="P65" t="s">
        <v>10</v>
      </c>
      <c r="Q65" t="s">
        <v>10</v>
      </c>
      <c r="T65" s="31" t="s">
        <v>4699</v>
      </c>
    </row>
    <row r="66" spans="1:20" x14ac:dyDescent="0.35">
      <c r="A66" s="34" t="s">
        <v>4698</v>
      </c>
      <c r="B66" s="2">
        <v>8</v>
      </c>
      <c r="C66" t="s">
        <v>2165</v>
      </c>
      <c r="D66" t="s">
        <v>4674</v>
      </c>
      <c r="E66" t="s">
        <v>3</v>
      </c>
      <c r="F66" t="s">
        <v>4697</v>
      </c>
      <c r="G66" t="s">
        <v>4696</v>
      </c>
      <c r="H66" s="32">
        <v>15000</v>
      </c>
      <c r="I66" s="33">
        <v>0.1</v>
      </c>
      <c r="J66" s="32">
        <f t="shared" ref="J66:J129" si="1">SUM(H66-H66*I66)</f>
        <v>13500</v>
      </c>
      <c r="K66" s="3">
        <v>0.26400000000000001</v>
      </c>
      <c r="L66" s="2">
        <v>8</v>
      </c>
      <c r="M66" t="s">
        <v>9</v>
      </c>
      <c r="N66" t="s">
        <v>10</v>
      </c>
      <c r="O66" t="s">
        <v>10</v>
      </c>
      <c r="P66" t="s">
        <v>10</v>
      </c>
      <c r="Q66" t="s">
        <v>10</v>
      </c>
      <c r="T66" s="31" t="s">
        <v>4695</v>
      </c>
    </row>
    <row r="67" spans="1:20" x14ac:dyDescent="0.35">
      <c r="A67" s="34" t="s">
        <v>4694</v>
      </c>
      <c r="B67" s="2">
        <v>8</v>
      </c>
      <c r="C67" t="s">
        <v>2165</v>
      </c>
      <c r="D67" t="s">
        <v>4674</v>
      </c>
      <c r="E67" t="s">
        <v>3</v>
      </c>
      <c r="F67" t="s">
        <v>4693</v>
      </c>
      <c r="G67" t="s">
        <v>4692</v>
      </c>
      <c r="H67" s="32">
        <v>77000</v>
      </c>
      <c r="I67" s="33">
        <v>0.1</v>
      </c>
      <c r="J67" s="32">
        <f t="shared" si="1"/>
        <v>69300</v>
      </c>
      <c r="K67" s="3">
        <v>0.52900000000000003</v>
      </c>
      <c r="L67" s="2">
        <v>7</v>
      </c>
      <c r="M67" t="s">
        <v>9</v>
      </c>
      <c r="N67" t="s">
        <v>10</v>
      </c>
      <c r="O67" t="s">
        <v>10</v>
      </c>
      <c r="P67" t="s">
        <v>10</v>
      </c>
      <c r="Q67" t="s">
        <v>10</v>
      </c>
      <c r="T67" s="31" t="s">
        <v>4691</v>
      </c>
    </row>
    <row r="68" spans="1:20" x14ac:dyDescent="0.35">
      <c r="A68" s="34" t="s">
        <v>4690</v>
      </c>
      <c r="B68" s="2">
        <v>8</v>
      </c>
      <c r="C68" t="s">
        <v>2165</v>
      </c>
      <c r="D68" t="s">
        <v>4674</v>
      </c>
      <c r="E68" t="s">
        <v>3</v>
      </c>
      <c r="F68" t="s">
        <v>4689</v>
      </c>
      <c r="G68" t="s">
        <v>4688</v>
      </c>
      <c r="H68" s="32">
        <v>8600</v>
      </c>
      <c r="I68" s="33">
        <v>0.1</v>
      </c>
      <c r="J68" s="32">
        <f t="shared" si="1"/>
        <v>7740</v>
      </c>
      <c r="K68" s="3">
        <v>0.186</v>
      </c>
      <c r="L68" s="2">
        <v>7</v>
      </c>
      <c r="M68" t="s">
        <v>9</v>
      </c>
      <c r="N68" t="s">
        <v>10</v>
      </c>
      <c r="O68" t="s">
        <v>10</v>
      </c>
      <c r="P68" t="s">
        <v>10</v>
      </c>
      <c r="Q68" t="s">
        <v>10</v>
      </c>
      <c r="T68" s="31" t="s">
        <v>4687</v>
      </c>
    </row>
    <row r="69" spans="1:20" x14ac:dyDescent="0.35">
      <c r="A69" s="34" t="s">
        <v>4686</v>
      </c>
      <c r="B69" s="2">
        <v>8</v>
      </c>
      <c r="C69" t="s">
        <v>2165</v>
      </c>
      <c r="D69" t="s">
        <v>4674</v>
      </c>
      <c r="E69" t="s">
        <v>3</v>
      </c>
      <c r="F69" t="s">
        <v>4685</v>
      </c>
      <c r="G69" t="s">
        <v>4684</v>
      </c>
      <c r="H69" s="32">
        <v>74000</v>
      </c>
      <c r="I69" s="33">
        <v>0.1</v>
      </c>
      <c r="J69" s="32">
        <f t="shared" si="1"/>
        <v>66600</v>
      </c>
      <c r="K69" s="3">
        <v>0.45700000000000002</v>
      </c>
      <c r="L69" s="2">
        <v>6</v>
      </c>
      <c r="M69" t="s">
        <v>9</v>
      </c>
      <c r="N69" t="s">
        <v>10</v>
      </c>
      <c r="O69" t="s">
        <v>10</v>
      </c>
      <c r="P69" t="s">
        <v>10</v>
      </c>
      <c r="Q69" t="s">
        <v>10</v>
      </c>
      <c r="T69" s="31" t="s">
        <v>4683</v>
      </c>
    </row>
    <row r="70" spans="1:20" x14ac:dyDescent="0.35">
      <c r="A70" s="34" t="s">
        <v>4682</v>
      </c>
      <c r="B70" s="2">
        <v>8</v>
      </c>
      <c r="C70" t="s">
        <v>2165</v>
      </c>
      <c r="D70" t="s">
        <v>4674</v>
      </c>
      <c r="E70" t="s">
        <v>3</v>
      </c>
      <c r="F70" t="s">
        <v>4681</v>
      </c>
      <c r="G70" t="s">
        <v>4680</v>
      </c>
      <c r="H70" s="32">
        <v>15840</v>
      </c>
      <c r="I70" s="33">
        <v>0.1</v>
      </c>
      <c r="J70" s="32">
        <f t="shared" si="1"/>
        <v>14256</v>
      </c>
      <c r="K70" s="3">
        <v>0.26700000000000002</v>
      </c>
      <c r="L70" s="2">
        <v>6</v>
      </c>
      <c r="M70" t="s">
        <v>9</v>
      </c>
      <c r="N70" t="s">
        <v>10</v>
      </c>
      <c r="O70" t="s">
        <v>10</v>
      </c>
      <c r="P70" t="s">
        <v>10</v>
      </c>
      <c r="Q70" t="s">
        <v>10</v>
      </c>
      <c r="T70" s="31" t="s">
        <v>4679</v>
      </c>
    </row>
    <row r="71" spans="1:20" x14ac:dyDescent="0.35">
      <c r="A71" s="34" t="s">
        <v>4678</v>
      </c>
      <c r="B71" s="2">
        <v>8</v>
      </c>
      <c r="C71" t="s">
        <v>2165</v>
      </c>
      <c r="D71" t="s">
        <v>4674</v>
      </c>
      <c r="E71" t="s">
        <v>3</v>
      </c>
      <c r="F71" t="s">
        <v>4677</v>
      </c>
      <c r="G71" t="s">
        <v>4667</v>
      </c>
      <c r="H71" s="32">
        <v>26400</v>
      </c>
      <c r="I71" s="33">
        <v>0.1</v>
      </c>
      <c r="J71" s="32">
        <f t="shared" si="1"/>
        <v>23760</v>
      </c>
      <c r="K71" s="3">
        <v>0.24299999999999999</v>
      </c>
      <c r="L71" s="2">
        <v>6</v>
      </c>
      <c r="M71" t="s">
        <v>9</v>
      </c>
      <c r="N71" t="s">
        <v>10</v>
      </c>
      <c r="O71" t="s">
        <v>10</v>
      </c>
      <c r="P71" t="s">
        <v>10</v>
      </c>
      <c r="Q71" t="s">
        <v>10</v>
      </c>
      <c r="T71" s="31" t="s">
        <v>4676</v>
      </c>
    </row>
    <row r="72" spans="1:20" x14ac:dyDescent="0.35">
      <c r="A72" s="34" t="s">
        <v>4675</v>
      </c>
      <c r="B72" s="2">
        <v>8</v>
      </c>
      <c r="C72" t="s">
        <v>2165</v>
      </c>
      <c r="D72" t="s">
        <v>4674</v>
      </c>
      <c r="E72" t="s">
        <v>3</v>
      </c>
      <c r="F72" t="s">
        <v>4673</v>
      </c>
      <c r="G72" t="s">
        <v>4672</v>
      </c>
      <c r="H72" s="32">
        <v>46600</v>
      </c>
      <c r="I72" s="33">
        <v>0.1</v>
      </c>
      <c r="J72" s="32">
        <f t="shared" si="1"/>
        <v>41940</v>
      </c>
      <c r="K72" s="3">
        <v>0.373</v>
      </c>
      <c r="L72" s="2">
        <v>4</v>
      </c>
      <c r="M72" t="s">
        <v>9</v>
      </c>
      <c r="N72" t="s">
        <v>10</v>
      </c>
      <c r="O72" t="s">
        <v>10</v>
      </c>
      <c r="P72" t="s">
        <v>10</v>
      </c>
      <c r="Q72" t="s">
        <v>10</v>
      </c>
      <c r="T72" s="31" t="s">
        <v>4671</v>
      </c>
    </row>
    <row r="73" spans="1:20" x14ac:dyDescent="0.35">
      <c r="A73" s="34" t="s">
        <v>4670</v>
      </c>
      <c r="B73" s="2">
        <v>2</v>
      </c>
      <c r="C73" t="s">
        <v>2152</v>
      </c>
      <c r="D73" t="s">
        <v>4650</v>
      </c>
      <c r="E73" t="s">
        <v>3</v>
      </c>
      <c r="F73" t="s">
        <v>4668</v>
      </c>
      <c r="G73" t="s">
        <v>4667</v>
      </c>
      <c r="H73" s="32">
        <v>41000</v>
      </c>
      <c r="I73" s="33">
        <v>0.2</v>
      </c>
      <c r="J73" s="32">
        <f t="shared" si="1"/>
        <v>32800</v>
      </c>
      <c r="K73" s="3">
        <v>0.41299999999999998</v>
      </c>
      <c r="L73" s="2">
        <v>10</v>
      </c>
      <c r="M73" t="s">
        <v>9</v>
      </c>
      <c r="N73" t="s">
        <v>10</v>
      </c>
      <c r="O73" t="s">
        <v>10</v>
      </c>
      <c r="P73" t="s">
        <v>10</v>
      </c>
      <c r="Q73" t="s">
        <v>10</v>
      </c>
      <c r="S73" s="2" t="s">
        <v>135</v>
      </c>
      <c r="T73" s="31"/>
    </row>
    <row r="74" spans="1:20" x14ac:dyDescent="0.35">
      <c r="A74" s="34" t="s">
        <v>4669</v>
      </c>
      <c r="B74" s="2">
        <v>2</v>
      </c>
      <c r="C74" t="s">
        <v>2152</v>
      </c>
      <c r="D74" t="s">
        <v>4650</v>
      </c>
      <c r="E74" t="s">
        <v>3</v>
      </c>
      <c r="F74" t="s">
        <v>4668</v>
      </c>
      <c r="G74" t="s">
        <v>4667</v>
      </c>
      <c r="H74" s="32">
        <v>24000</v>
      </c>
      <c r="I74" s="33">
        <v>0.2</v>
      </c>
      <c r="J74" s="32">
        <f t="shared" si="1"/>
        <v>19200</v>
      </c>
      <c r="K74" s="3">
        <v>0.24</v>
      </c>
      <c r="L74" s="2">
        <v>10</v>
      </c>
      <c r="M74" t="s">
        <v>9</v>
      </c>
      <c r="N74" t="s">
        <v>10</v>
      </c>
      <c r="O74" t="s">
        <v>10</v>
      </c>
      <c r="P74" t="s">
        <v>10</v>
      </c>
      <c r="Q74" t="s">
        <v>10</v>
      </c>
      <c r="S74" s="2" t="s">
        <v>408</v>
      </c>
      <c r="T74" s="31"/>
    </row>
    <row r="75" spans="1:20" x14ac:dyDescent="0.35">
      <c r="A75" s="34" t="s">
        <v>4666</v>
      </c>
      <c r="B75" s="2">
        <v>2</v>
      </c>
      <c r="C75" t="s">
        <v>2152</v>
      </c>
      <c r="D75" t="s">
        <v>4650</v>
      </c>
      <c r="E75" t="s">
        <v>3</v>
      </c>
      <c r="F75" t="s">
        <v>4665</v>
      </c>
      <c r="G75" t="s">
        <v>4664</v>
      </c>
      <c r="H75" s="32">
        <v>490000</v>
      </c>
      <c r="I75" s="33">
        <v>0.2</v>
      </c>
      <c r="J75" s="32">
        <f t="shared" si="1"/>
        <v>392000</v>
      </c>
      <c r="K75" s="3">
        <v>0.246</v>
      </c>
      <c r="L75" s="2">
        <v>10</v>
      </c>
      <c r="M75" t="s">
        <v>9</v>
      </c>
      <c r="N75" t="s">
        <v>10</v>
      </c>
      <c r="O75" t="s">
        <v>10</v>
      </c>
      <c r="P75" t="s">
        <v>10</v>
      </c>
      <c r="Q75" t="s">
        <v>10</v>
      </c>
      <c r="S75" s="2" t="s">
        <v>140</v>
      </c>
      <c r="T75" s="31" t="s">
        <v>4663</v>
      </c>
    </row>
    <row r="76" spans="1:20" x14ac:dyDescent="0.35">
      <c r="A76" s="34" t="s">
        <v>4662</v>
      </c>
      <c r="B76" s="2">
        <v>2</v>
      </c>
      <c r="C76" t="s">
        <v>2152</v>
      </c>
      <c r="D76" t="s">
        <v>4650</v>
      </c>
      <c r="E76" t="s">
        <v>3</v>
      </c>
      <c r="F76" t="s">
        <v>4661</v>
      </c>
      <c r="G76" t="s">
        <v>4660</v>
      </c>
      <c r="H76" s="32">
        <v>325000</v>
      </c>
      <c r="I76" s="33">
        <v>0.2</v>
      </c>
      <c r="J76" s="32">
        <f t="shared" si="1"/>
        <v>260000</v>
      </c>
      <c r="K76" s="3">
        <v>0.16900000000000001</v>
      </c>
      <c r="L76" s="2">
        <v>10</v>
      </c>
      <c r="M76" t="s">
        <v>9</v>
      </c>
      <c r="N76" t="s">
        <v>10</v>
      </c>
      <c r="O76" t="s">
        <v>10</v>
      </c>
      <c r="P76" t="s">
        <v>10</v>
      </c>
      <c r="Q76" t="s">
        <v>10</v>
      </c>
      <c r="S76" s="2" t="s">
        <v>130</v>
      </c>
      <c r="T76" s="31"/>
    </row>
    <row r="77" spans="1:20" x14ac:dyDescent="0.35">
      <c r="A77" s="34" t="s">
        <v>4659</v>
      </c>
      <c r="B77" s="2">
        <v>2</v>
      </c>
      <c r="C77" t="s">
        <v>2152</v>
      </c>
      <c r="D77" t="s">
        <v>4650</v>
      </c>
      <c r="E77" t="s">
        <v>3</v>
      </c>
      <c r="F77" t="s">
        <v>4658</v>
      </c>
      <c r="G77" t="s">
        <v>4657</v>
      </c>
      <c r="H77" s="32">
        <v>132000</v>
      </c>
      <c r="I77" s="33">
        <v>0.2</v>
      </c>
      <c r="J77" s="32">
        <f t="shared" si="1"/>
        <v>105600</v>
      </c>
      <c r="K77" s="3">
        <v>0.38500000000000001</v>
      </c>
      <c r="L77" s="2">
        <v>8</v>
      </c>
      <c r="M77" t="s">
        <v>9</v>
      </c>
      <c r="N77" t="s">
        <v>10</v>
      </c>
      <c r="O77" t="s">
        <v>10</v>
      </c>
      <c r="P77" t="s">
        <v>10</v>
      </c>
      <c r="Q77" t="s">
        <v>10</v>
      </c>
      <c r="T77" s="31" t="s">
        <v>4656</v>
      </c>
    </row>
    <row r="78" spans="1:20" x14ac:dyDescent="0.35">
      <c r="A78" s="34" t="s">
        <v>4655</v>
      </c>
      <c r="B78" s="2">
        <v>2</v>
      </c>
      <c r="C78" t="s">
        <v>2152</v>
      </c>
      <c r="D78" t="s">
        <v>4650</v>
      </c>
      <c r="E78" t="s">
        <v>3</v>
      </c>
      <c r="F78" t="s">
        <v>4653</v>
      </c>
      <c r="G78" t="s">
        <v>4652</v>
      </c>
      <c r="H78" s="32">
        <v>24000</v>
      </c>
      <c r="I78" s="33">
        <v>0.2</v>
      </c>
      <c r="J78" s="32">
        <f t="shared" si="1"/>
        <v>19200</v>
      </c>
      <c r="K78" s="3">
        <v>0.20599999999999999</v>
      </c>
      <c r="L78" s="2">
        <v>8</v>
      </c>
      <c r="M78" t="s">
        <v>9</v>
      </c>
      <c r="N78" t="s">
        <v>10</v>
      </c>
      <c r="O78" t="s">
        <v>10</v>
      </c>
      <c r="P78" t="s">
        <v>10</v>
      </c>
      <c r="Q78" t="s">
        <v>10</v>
      </c>
      <c r="T78" s="31"/>
    </row>
    <row r="79" spans="1:20" x14ac:dyDescent="0.35">
      <c r="A79" s="34" t="s">
        <v>4654</v>
      </c>
      <c r="B79" s="2">
        <v>2</v>
      </c>
      <c r="C79" t="s">
        <v>2152</v>
      </c>
      <c r="D79" t="s">
        <v>4650</v>
      </c>
      <c r="E79" t="s">
        <v>3</v>
      </c>
      <c r="F79" t="s">
        <v>4653</v>
      </c>
      <c r="G79" t="s">
        <v>4652</v>
      </c>
      <c r="H79" s="32">
        <v>41000</v>
      </c>
      <c r="I79" s="33">
        <v>0.2</v>
      </c>
      <c r="J79" s="32">
        <f t="shared" si="1"/>
        <v>32800</v>
      </c>
      <c r="K79" s="3">
        <v>0.41199999999999998</v>
      </c>
      <c r="L79" s="2">
        <v>8</v>
      </c>
      <c r="M79" t="s">
        <v>9</v>
      </c>
      <c r="N79" t="s">
        <v>10</v>
      </c>
      <c r="O79" t="s">
        <v>10</v>
      </c>
      <c r="P79" t="s">
        <v>10</v>
      </c>
      <c r="Q79" t="s">
        <v>10</v>
      </c>
      <c r="T79" s="31"/>
    </row>
    <row r="80" spans="1:20" ht="29" x14ac:dyDescent="0.35">
      <c r="A80" s="34" t="s">
        <v>4651</v>
      </c>
      <c r="B80" s="2">
        <v>2</v>
      </c>
      <c r="C80" t="s">
        <v>2152</v>
      </c>
      <c r="D80" t="s">
        <v>4650</v>
      </c>
      <c r="E80" t="s">
        <v>3</v>
      </c>
      <c r="F80" t="s">
        <v>4649</v>
      </c>
      <c r="G80" t="s">
        <v>4648</v>
      </c>
      <c r="H80" s="32">
        <v>318000</v>
      </c>
      <c r="I80" s="33">
        <v>0.2</v>
      </c>
      <c r="J80" s="32">
        <f t="shared" si="1"/>
        <v>254400</v>
      </c>
      <c r="K80" s="3">
        <v>0.92400000000000004</v>
      </c>
      <c r="L80" s="2">
        <v>8</v>
      </c>
      <c r="M80" t="s">
        <v>9</v>
      </c>
      <c r="N80" t="s">
        <v>10</v>
      </c>
      <c r="O80" t="s">
        <v>10</v>
      </c>
      <c r="P80" t="s">
        <v>10</v>
      </c>
      <c r="Q80" t="s">
        <v>10</v>
      </c>
      <c r="T80" s="31" t="s">
        <v>4647</v>
      </c>
    </row>
    <row r="81" spans="1:20" x14ac:dyDescent="0.35">
      <c r="A81" s="34" t="s">
        <v>4646</v>
      </c>
      <c r="B81" s="2">
        <v>9</v>
      </c>
      <c r="C81" t="s">
        <v>2035</v>
      </c>
      <c r="D81" t="s">
        <v>4637</v>
      </c>
      <c r="E81" t="s">
        <v>3</v>
      </c>
      <c r="F81" t="s">
        <v>4645</v>
      </c>
      <c r="G81" t="s">
        <v>4644</v>
      </c>
      <c r="H81" s="32">
        <v>17000</v>
      </c>
      <c r="I81" s="33">
        <v>0.15</v>
      </c>
      <c r="J81" s="32">
        <f t="shared" si="1"/>
        <v>14450</v>
      </c>
      <c r="K81" s="3">
        <v>0.13500000000000001</v>
      </c>
      <c r="L81" s="2">
        <v>10</v>
      </c>
      <c r="M81" t="s">
        <v>9</v>
      </c>
      <c r="N81" t="s">
        <v>10</v>
      </c>
      <c r="O81" t="s">
        <v>9</v>
      </c>
      <c r="P81" t="s">
        <v>10</v>
      </c>
      <c r="Q81" t="s">
        <v>10</v>
      </c>
      <c r="S81" s="2" t="s">
        <v>187</v>
      </c>
      <c r="T81" s="31" t="s">
        <v>4643</v>
      </c>
    </row>
    <row r="82" spans="1:20" x14ac:dyDescent="0.35">
      <c r="A82" s="34" t="s">
        <v>4642</v>
      </c>
      <c r="B82" s="2">
        <v>9</v>
      </c>
      <c r="C82" t="s">
        <v>2035</v>
      </c>
      <c r="D82" t="s">
        <v>4637</v>
      </c>
      <c r="E82" t="s">
        <v>3</v>
      </c>
      <c r="F82" t="s">
        <v>4641</v>
      </c>
      <c r="G82" t="s">
        <v>4640</v>
      </c>
      <c r="H82" s="32">
        <v>15000</v>
      </c>
      <c r="I82" s="33">
        <v>0.15</v>
      </c>
      <c r="J82" s="32">
        <f t="shared" si="1"/>
        <v>12750</v>
      </c>
      <c r="K82" s="3">
        <v>0.13100000000000001</v>
      </c>
      <c r="L82" s="2">
        <v>9</v>
      </c>
      <c r="M82" t="s">
        <v>9</v>
      </c>
      <c r="N82" t="s">
        <v>10</v>
      </c>
      <c r="O82" t="s">
        <v>9</v>
      </c>
      <c r="P82" t="s">
        <v>10</v>
      </c>
      <c r="Q82" t="s">
        <v>10</v>
      </c>
      <c r="T82" s="31" t="s">
        <v>4639</v>
      </c>
    </row>
    <row r="83" spans="1:20" x14ac:dyDescent="0.35">
      <c r="A83" s="34" t="s">
        <v>4638</v>
      </c>
      <c r="B83" s="2">
        <v>9</v>
      </c>
      <c r="C83" t="s">
        <v>2035</v>
      </c>
      <c r="D83" t="s">
        <v>4637</v>
      </c>
      <c r="E83" t="s">
        <v>3</v>
      </c>
      <c r="F83" t="s">
        <v>4636</v>
      </c>
      <c r="G83" t="s">
        <v>4635</v>
      </c>
      <c r="H83" s="32">
        <v>16000</v>
      </c>
      <c r="I83" s="33">
        <v>0.15</v>
      </c>
      <c r="J83" s="32">
        <f t="shared" si="1"/>
        <v>13600</v>
      </c>
      <c r="K83" s="3">
        <v>0.11700000000000001</v>
      </c>
      <c r="L83" s="2">
        <v>8</v>
      </c>
      <c r="M83" t="s">
        <v>9</v>
      </c>
      <c r="N83" t="s">
        <v>10</v>
      </c>
      <c r="O83" t="s">
        <v>9</v>
      </c>
      <c r="P83" t="s">
        <v>10</v>
      </c>
      <c r="Q83" t="s">
        <v>10</v>
      </c>
      <c r="T83" s="31" t="s">
        <v>4634</v>
      </c>
    </row>
    <row r="84" spans="1:20" x14ac:dyDescent="0.35">
      <c r="A84" s="34" t="s">
        <v>4633</v>
      </c>
      <c r="B84" s="2">
        <v>1</v>
      </c>
      <c r="C84" t="s">
        <v>4584</v>
      </c>
      <c r="D84" t="s">
        <v>1692</v>
      </c>
      <c r="E84" t="s">
        <v>3</v>
      </c>
      <c r="F84" t="s">
        <v>4632</v>
      </c>
      <c r="G84" t="s">
        <v>4631</v>
      </c>
      <c r="H84" s="32">
        <v>11329</v>
      </c>
      <c r="I84" s="33">
        <v>0.1</v>
      </c>
      <c r="J84" s="32">
        <f t="shared" si="1"/>
        <v>10196.1</v>
      </c>
      <c r="K84" s="3">
        <v>7.3999999999999996E-2</v>
      </c>
      <c r="L84" s="2">
        <v>10</v>
      </c>
      <c r="M84" t="s">
        <v>9</v>
      </c>
      <c r="N84" t="s">
        <v>10</v>
      </c>
      <c r="O84" t="s">
        <v>10</v>
      </c>
      <c r="P84" t="s">
        <v>10</v>
      </c>
      <c r="Q84" t="s">
        <v>10</v>
      </c>
      <c r="S84" s="2" t="s">
        <v>187</v>
      </c>
      <c r="T84" s="31" t="s">
        <v>4630</v>
      </c>
    </row>
    <row r="85" spans="1:20" ht="29.25" customHeight="1" x14ac:dyDescent="0.35">
      <c r="A85" s="34" t="s">
        <v>4629</v>
      </c>
      <c r="B85" s="2">
        <v>1</v>
      </c>
      <c r="C85" t="s">
        <v>4584</v>
      </c>
      <c r="D85" t="s">
        <v>1692</v>
      </c>
      <c r="E85" t="s">
        <v>3</v>
      </c>
      <c r="F85" t="s">
        <v>4628</v>
      </c>
      <c r="G85" t="s">
        <v>4627</v>
      </c>
      <c r="H85" s="32">
        <v>38345</v>
      </c>
      <c r="I85" s="33">
        <v>0.1</v>
      </c>
      <c r="J85" s="32">
        <f t="shared" si="1"/>
        <v>34510.5</v>
      </c>
      <c r="K85" s="3">
        <v>0.42499999999999999</v>
      </c>
      <c r="L85" s="2">
        <v>10</v>
      </c>
      <c r="M85" t="s">
        <v>9</v>
      </c>
      <c r="N85" t="s">
        <v>10</v>
      </c>
      <c r="O85" t="s">
        <v>10</v>
      </c>
      <c r="P85" t="s">
        <v>10</v>
      </c>
      <c r="Q85" t="s">
        <v>10</v>
      </c>
      <c r="S85" s="2" t="s">
        <v>158</v>
      </c>
      <c r="T85" s="31" t="s">
        <v>4626</v>
      </c>
    </row>
    <row r="86" spans="1:20" x14ac:dyDescent="0.35">
      <c r="A86" s="34" t="s">
        <v>4625</v>
      </c>
      <c r="B86" s="2">
        <v>1</v>
      </c>
      <c r="C86" t="s">
        <v>4584</v>
      </c>
      <c r="D86" t="s">
        <v>1692</v>
      </c>
      <c r="E86" t="s">
        <v>3</v>
      </c>
      <c r="F86" t="s">
        <v>4624</v>
      </c>
      <c r="G86" t="s">
        <v>4623</v>
      </c>
      <c r="H86" s="32">
        <v>51335</v>
      </c>
      <c r="I86" s="33">
        <v>0.1</v>
      </c>
      <c r="J86" s="32">
        <f t="shared" si="1"/>
        <v>46201.5</v>
      </c>
      <c r="K86" s="3">
        <v>0.34699999999999998</v>
      </c>
      <c r="L86" s="2">
        <v>10</v>
      </c>
      <c r="M86" t="s">
        <v>9</v>
      </c>
      <c r="N86" t="s">
        <v>10</v>
      </c>
      <c r="O86" t="s">
        <v>10</v>
      </c>
      <c r="P86" t="s">
        <v>10</v>
      </c>
      <c r="Q86" t="s">
        <v>10</v>
      </c>
      <c r="S86" s="2" t="s">
        <v>145</v>
      </c>
      <c r="T86" s="31" t="s">
        <v>4622</v>
      </c>
    </row>
    <row r="87" spans="1:20" x14ac:dyDescent="0.35">
      <c r="A87" s="34" t="s">
        <v>4621</v>
      </c>
      <c r="B87" s="2">
        <v>1</v>
      </c>
      <c r="C87" t="s">
        <v>4584</v>
      </c>
      <c r="D87" t="s">
        <v>4584</v>
      </c>
      <c r="E87" t="s">
        <v>3</v>
      </c>
      <c r="F87" t="s">
        <v>4620</v>
      </c>
      <c r="G87" t="s">
        <v>4619</v>
      </c>
      <c r="H87" s="32">
        <v>90000</v>
      </c>
      <c r="I87" s="33">
        <v>0.1</v>
      </c>
      <c r="J87" s="32">
        <f t="shared" si="1"/>
        <v>81000</v>
      </c>
      <c r="K87" s="3">
        <v>0.16400000000000001</v>
      </c>
      <c r="L87" s="2">
        <v>10</v>
      </c>
      <c r="M87" t="s">
        <v>9</v>
      </c>
      <c r="N87" t="s">
        <v>10</v>
      </c>
      <c r="O87" t="s">
        <v>10</v>
      </c>
      <c r="P87" t="s">
        <v>10</v>
      </c>
      <c r="Q87" t="s">
        <v>10</v>
      </c>
      <c r="S87" s="2" t="s">
        <v>158</v>
      </c>
      <c r="T87" s="31" t="s">
        <v>4618</v>
      </c>
    </row>
    <row r="88" spans="1:20" x14ac:dyDescent="0.35">
      <c r="A88" s="34" t="s">
        <v>4617</v>
      </c>
      <c r="B88" s="2">
        <v>1</v>
      </c>
      <c r="C88" t="s">
        <v>4584</v>
      </c>
      <c r="D88" t="s">
        <v>4584</v>
      </c>
      <c r="E88" t="s">
        <v>3</v>
      </c>
      <c r="F88" t="s">
        <v>4616</v>
      </c>
      <c r="G88" t="s">
        <v>4615</v>
      </c>
      <c r="H88" s="32">
        <v>70000</v>
      </c>
      <c r="I88" s="33">
        <v>0.1</v>
      </c>
      <c r="J88" s="32">
        <f t="shared" si="1"/>
        <v>63000</v>
      </c>
      <c r="K88" s="3">
        <v>0.36499999999999999</v>
      </c>
      <c r="L88" s="2">
        <v>10</v>
      </c>
      <c r="M88" t="s">
        <v>9</v>
      </c>
      <c r="N88" t="s">
        <v>10</v>
      </c>
      <c r="O88" t="s">
        <v>10</v>
      </c>
      <c r="P88" t="s">
        <v>10</v>
      </c>
      <c r="Q88" t="s">
        <v>10</v>
      </c>
      <c r="S88" s="2" t="s">
        <v>135</v>
      </c>
      <c r="T88" s="31" t="s">
        <v>4109</v>
      </c>
    </row>
    <row r="89" spans="1:20" x14ac:dyDescent="0.35">
      <c r="A89" s="34" t="s">
        <v>4614</v>
      </c>
      <c r="B89" s="2">
        <v>1</v>
      </c>
      <c r="C89" t="s">
        <v>4584</v>
      </c>
      <c r="D89" t="s">
        <v>4584</v>
      </c>
      <c r="E89" t="s">
        <v>3</v>
      </c>
      <c r="F89" t="s">
        <v>4613</v>
      </c>
      <c r="G89" t="s">
        <v>4612</v>
      </c>
      <c r="H89" s="32">
        <v>25000</v>
      </c>
      <c r="I89" s="33">
        <v>0.1</v>
      </c>
      <c r="J89" s="32">
        <f t="shared" si="1"/>
        <v>22500</v>
      </c>
      <c r="K89" s="3">
        <v>0.106</v>
      </c>
      <c r="L89" s="2">
        <v>10</v>
      </c>
      <c r="M89" t="s">
        <v>9</v>
      </c>
      <c r="N89" t="s">
        <v>10</v>
      </c>
      <c r="O89" t="s">
        <v>10</v>
      </c>
      <c r="P89" t="s">
        <v>10</v>
      </c>
      <c r="Q89" t="s">
        <v>10</v>
      </c>
      <c r="S89" s="2" t="s">
        <v>150</v>
      </c>
      <c r="T89" s="31" t="s">
        <v>1551</v>
      </c>
    </row>
    <row r="90" spans="1:20" x14ac:dyDescent="0.35">
      <c r="A90" s="34" t="s">
        <v>4611</v>
      </c>
      <c r="B90" s="2">
        <v>1</v>
      </c>
      <c r="C90" t="s">
        <v>4584</v>
      </c>
      <c r="D90" t="s">
        <v>4584</v>
      </c>
      <c r="E90" t="s">
        <v>3</v>
      </c>
      <c r="F90" t="s">
        <v>4610</v>
      </c>
      <c r="G90" t="s">
        <v>3146</v>
      </c>
      <c r="H90" s="32">
        <v>90000</v>
      </c>
      <c r="I90" s="33">
        <v>0.1</v>
      </c>
      <c r="J90" s="32">
        <f t="shared" si="1"/>
        <v>81000</v>
      </c>
      <c r="K90" s="3">
        <v>5.7000000000000002E-2</v>
      </c>
      <c r="L90" s="2">
        <v>10</v>
      </c>
      <c r="M90" t="s">
        <v>9</v>
      </c>
      <c r="N90" t="s">
        <v>10</v>
      </c>
      <c r="O90" t="s">
        <v>10</v>
      </c>
      <c r="P90" t="s">
        <v>10</v>
      </c>
      <c r="Q90" t="s">
        <v>10</v>
      </c>
      <c r="S90" s="2" t="s">
        <v>130</v>
      </c>
      <c r="T90" s="31" t="s">
        <v>1047</v>
      </c>
    </row>
    <row r="91" spans="1:20" x14ac:dyDescent="0.35">
      <c r="A91" s="34" t="s">
        <v>4609</v>
      </c>
      <c r="B91" s="2">
        <v>1</v>
      </c>
      <c r="C91" t="s">
        <v>4584</v>
      </c>
      <c r="D91" t="s">
        <v>4584</v>
      </c>
      <c r="E91" t="s">
        <v>3</v>
      </c>
      <c r="F91" t="s">
        <v>4608</v>
      </c>
      <c r="G91" t="s">
        <v>4607</v>
      </c>
      <c r="H91" s="32">
        <v>80000</v>
      </c>
      <c r="I91" s="33">
        <v>0.1</v>
      </c>
      <c r="J91" s="32">
        <f t="shared" si="1"/>
        <v>72000</v>
      </c>
      <c r="K91" s="3">
        <v>5.2999999999999999E-2</v>
      </c>
      <c r="L91" s="2">
        <v>10</v>
      </c>
      <c r="M91" t="s">
        <v>9</v>
      </c>
      <c r="N91" t="s">
        <v>10</v>
      </c>
      <c r="O91" t="s">
        <v>10</v>
      </c>
      <c r="P91" t="s">
        <v>10</v>
      </c>
      <c r="Q91" t="s">
        <v>10</v>
      </c>
      <c r="S91" s="2" t="s">
        <v>168</v>
      </c>
      <c r="T91" s="31" t="s">
        <v>4606</v>
      </c>
    </row>
    <row r="92" spans="1:20" x14ac:dyDescent="0.35">
      <c r="A92" s="34" t="s">
        <v>4605</v>
      </c>
      <c r="B92" s="2">
        <v>1</v>
      </c>
      <c r="C92" t="s">
        <v>4584</v>
      </c>
      <c r="D92" t="s">
        <v>4584</v>
      </c>
      <c r="E92" t="s">
        <v>3</v>
      </c>
      <c r="F92" t="s">
        <v>4604</v>
      </c>
      <c r="G92" t="s">
        <v>4603</v>
      </c>
      <c r="H92" s="32">
        <v>40000</v>
      </c>
      <c r="I92" s="33">
        <v>0.1</v>
      </c>
      <c r="J92" s="32">
        <f t="shared" si="1"/>
        <v>36000</v>
      </c>
      <c r="K92" s="3">
        <v>0.221</v>
      </c>
      <c r="L92" s="2">
        <v>10</v>
      </c>
      <c r="M92" t="s">
        <v>9</v>
      </c>
      <c r="N92" t="s">
        <v>10</v>
      </c>
      <c r="O92" t="s">
        <v>10</v>
      </c>
      <c r="P92" t="s">
        <v>10</v>
      </c>
      <c r="Q92" t="s">
        <v>10</v>
      </c>
      <c r="S92" s="2" t="s">
        <v>408</v>
      </c>
      <c r="T92" s="31" t="s">
        <v>4153</v>
      </c>
    </row>
    <row r="93" spans="1:20" x14ac:dyDescent="0.35">
      <c r="A93" s="34" t="s">
        <v>4602</v>
      </c>
      <c r="B93" s="2">
        <v>1</v>
      </c>
      <c r="C93" t="s">
        <v>4584</v>
      </c>
      <c r="D93" t="s">
        <v>4584</v>
      </c>
      <c r="E93" t="s">
        <v>3</v>
      </c>
      <c r="F93" t="s">
        <v>4601</v>
      </c>
      <c r="G93" t="s">
        <v>4600</v>
      </c>
      <c r="H93" s="32">
        <v>40000</v>
      </c>
      <c r="I93" s="33">
        <v>0.1</v>
      </c>
      <c r="J93" s="32">
        <f t="shared" si="1"/>
        <v>36000</v>
      </c>
      <c r="K93" s="3">
        <v>0.158</v>
      </c>
      <c r="L93" s="2">
        <v>10</v>
      </c>
      <c r="M93" t="s">
        <v>9</v>
      </c>
      <c r="N93" t="s">
        <v>10</v>
      </c>
      <c r="O93" t="s">
        <v>10</v>
      </c>
      <c r="P93" t="s">
        <v>10</v>
      </c>
      <c r="Q93" t="s">
        <v>10</v>
      </c>
      <c r="S93" s="2" t="s">
        <v>163</v>
      </c>
      <c r="T93" s="31" t="s">
        <v>4599</v>
      </c>
    </row>
    <row r="94" spans="1:20" ht="29" x14ac:dyDescent="0.35">
      <c r="A94" s="34" t="s">
        <v>4598</v>
      </c>
      <c r="B94" s="2">
        <v>1</v>
      </c>
      <c r="C94" t="s">
        <v>4584</v>
      </c>
      <c r="D94" t="s">
        <v>4584</v>
      </c>
      <c r="E94" t="s">
        <v>3</v>
      </c>
      <c r="F94" t="s">
        <v>4597</v>
      </c>
      <c r="G94" t="s">
        <v>3201</v>
      </c>
      <c r="H94" s="32">
        <v>90000</v>
      </c>
      <c r="I94" s="33">
        <v>0.1</v>
      </c>
      <c r="J94" s="32">
        <f t="shared" si="1"/>
        <v>81000</v>
      </c>
      <c r="K94" s="3">
        <v>0.63200000000000001</v>
      </c>
      <c r="L94" s="2">
        <v>10</v>
      </c>
      <c r="M94" t="s">
        <v>9</v>
      </c>
      <c r="N94" t="s">
        <v>10</v>
      </c>
      <c r="O94" t="s">
        <v>10</v>
      </c>
      <c r="P94" t="s">
        <v>10</v>
      </c>
      <c r="Q94" t="s">
        <v>10</v>
      </c>
      <c r="S94" s="2" t="s">
        <v>145</v>
      </c>
      <c r="T94" s="31" t="s">
        <v>4596</v>
      </c>
    </row>
    <row r="95" spans="1:20" x14ac:dyDescent="0.35">
      <c r="A95" s="34" t="s">
        <v>4595</v>
      </c>
      <c r="B95" s="2">
        <v>1</v>
      </c>
      <c r="C95" t="s">
        <v>4584</v>
      </c>
      <c r="D95" t="s">
        <v>4584</v>
      </c>
      <c r="E95" t="s">
        <v>3</v>
      </c>
      <c r="F95" t="s">
        <v>4594</v>
      </c>
      <c r="G95" t="s">
        <v>4593</v>
      </c>
      <c r="H95" s="32">
        <v>20000</v>
      </c>
      <c r="I95" s="33">
        <v>0.1</v>
      </c>
      <c r="J95" s="32">
        <f t="shared" si="1"/>
        <v>18000</v>
      </c>
      <c r="K95" s="3">
        <v>5.7000000000000002E-2</v>
      </c>
      <c r="L95" s="2">
        <v>10</v>
      </c>
      <c r="M95" t="s">
        <v>9</v>
      </c>
      <c r="N95" t="s">
        <v>10</v>
      </c>
      <c r="O95" t="s">
        <v>10</v>
      </c>
      <c r="P95" t="s">
        <v>10</v>
      </c>
      <c r="Q95" t="s">
        <v>10</v>
      </c>
      <c r="S95" s="2" t="s">
        <v>155</v>
      </c>
      <c r="T95" s="31" t="s">
        <v>1047</v>
      </c>
    </row>
    <row r="96" spans="1:20" x14ac:dyDescent="0.35">
      <c r="A96" s="34" t="s">
        <v>4592</v>
      </c>
      <c r="B96" s="2">
        <v>1</v>
      </c>
      <c r="C96" t="s">
        <v>4584</v>
      </c>
      <c r="D96" t="s">
        <v>4584</v>
      </c>
      <c r="E96" t="s">
        <v>3</v>
      </c>
      <c r="F96" t="s">
        <v>4591</v>
      </c>
      <c r="G96" t="s">
        <v>3138</v>
      </c>
      <c r="H96" s="32">
        <v>40000</v>
      </c>
      <c r="I96" s="33">
        <v>0.1</v>
      </c>
      <c r="J96" s="32">
        <f t="shared" si="1"/>
        <v>36000</v>
      </c>
      <c r="K96" s="3">
        <v>0.17299999999999999</v>
      </c>
      <c r="L96" s="2">
        <v>9</v>
      </c>
      <c r="M96" t="s">
        <v>9</v>
      </c>
      <c r="N96" t="s">
        <v>10</v>
      </c>
      <c r="O96" t="s">
        <v>10</v>
      </c>
      <c r="P96" t="s">
        <v>10</v>
      </c>
      <c r="Q96" t="s">
        <v>10</v>
      </c>
      <c r="T96" s="31" t="s">
        <v>4590</v>
      </c>
    </row>
    <row r="97" spans="1:20" x14ac:dyDescent="0.35">
      <c r="A97" s="34" t="s">
        <v>4589</v>
      </c>
      <c r="B97" s="2">
        <v>1</v>
      </c>
      <c r="C97" t="s">
        <v>4584</v>
      </c>
      <c r="D97" t="s">
        <v>4584</v>
      </c>
      <c r="E97" t="s">
        <v>3</v>
      </c>
      <c r="F97" t="s">
        <v>4588</v>
      </c>
      <c r="G97" t="s">
        <v>4587</v>
      </c>
      <c r="H97" s="32">
        <v>25000</v>
      </c>
      <c r="I97" s="33">
        <v>0.1</v>
      </c>
      <c r="J97" s="32">
        <f t="shared" si="1"/>
        <v>22500</v>
      </c>
      <c r="K97" s="3">
        <v>8.5999999999999993E-2</v>
      </c>
      <c r="L97" s="2">
        <v>9</v>
      </c>
      <c r="M97" t="s">
        <v>9</v>
      </c>
      <c r="N97" t="s">
        <v>10</v>
      </c>
      <c r="O97" t="s">
        <v>10</v>
      </c>
      <c r="P97" t="s">
        <v>10</v>
      </c>
      <c r="Q97" t="s">
        <v>10</v>
      </c>
      <c r="T97" s="31" t="s">
        <v>4586</v>
      </c>
    </row>
    <row r="98" spans="1:20" x14ac:dyDescent="0.35">
      <c r="A98" s="34" t="s">
        <v>4585</v>
      </c>
      <c r="B98" s="2">
        <v>1</v>
      </c>
      <c r="C98" t="s">
        <v>4584</v>
      </c>
      <c r="D98" t="s">
        <v>4584</v>
      </c>
      <c r="E98" t="s">
        <v>3</v>
      </c>
      <c r="F98" t="s">
        <v>4583</v>
      </c>
      <c r="G98" t="s">
        <v>4582</v>
      </c>
      <c r="H98" s="32">
        <v>40000</v>
      </c>
      <c r="I98" s="33">
        <v>0.1</v>
      </c>
      <c r="J98" s="32">
        <f t="shared" si="1"/>
        <v>36000</v>
      </c>
      <c r="K98" s="3">
        <v>0.19700000000000001</v>
      </c>
      <c r="L98" s="2">
        <v>9</v>
      </c>
      <c r="M98" t="s">
        <v>9</v>
      </c>
      <c r="N98" t="s">
        <v>10</v>
      </c>
      <c r="O98" t="s">
        <v>10</v>
      </c>
      <c r="P98" t="s">
        <v>10</v>
      </c>
      <c r="Q98" t="s">
        <v>10</v>
      </c>
      <c r="T98" s="31" t="s">
        <v>4581</v>
      </c>
    </row>
    <row r="99" spans="1:20" ht="29" x14ac:dyDescent="0.35">
      <c r="A99" s="34" t="s">
        <v>4580</v>
      </c>
      <c r="B99" s="2">
        <v>6</v>
      </c>
      <c r="C99" t="s">
        <v>4579</v>
      </c>
      <c r="D99" t="s">
        <v>4578</v>
      </c>
      <c r="E99" t="s">
        <v>3</v>
      </c>
      <c r="F99" t="s">
        <v>4577</v>
      </c>
      <c r="G99" t="s">
        <v>4576</v>
      </c>
      <c r="H99" s="32">
        <v>30000</v>
      </c>
      <c r="I99" s="33">
        <v>0.17499999999999999</v>
      </c>
      <c r="J99" s="32">
        <f t="shared" si="1"/>
        <v>24750</v>
      </c>
      <c r="K99" s="3">
        <v>0.1</v>
      </c>
      <c r="L99" s="2">
        <v>10</v>
      </c>
      <c r="M99" t="s">
        <v>9</v>
      </c>
      <c r="N99" t="s">
        <v>10</v>
      </c>
      <c r="O99" t="s">
        <v>10</v>
      </c>
      <c r="P99" t="s">
        <v>10</v>
      </c>
      <c r="Q99" t="s">
        <v>10</v>
      </c>
      <c r="S99" s="2" t="s">
        <v>145</v>
      </c>
      <c r="T99" s="31" t="s">
        <v>4575</v>
      </c>
    </row>
    <row r="100" spans="1:20" x14ac:dyDescent="0.35">
      <c r="A100" s="34" t="s">
        <v>4574</v>
      </c>
      <c r="B100" s="2">
        <v>7</v>
      </c>
      <c r="C100" t="s">
        <v>1996</v>
      </c>
      <c r="D100" t="s">
        <v>4530</v>
      </c>
      <c r="E100" t="s">
        <v>3</v>
      </c>
      <c r="F100" t="s">
        <v>4573</v>
      </c>
      <c r="G100" t="s">
        <v>4572</v>
      </c>
      <c r="H100" s="32">
        <v>24150</v>
      </c>
      <c r="I100" s="33">
        <v>0.15</v>
      </c>
      <c r="J100" s="32">
        <f t="shared" si="1"/>
        <v>20527.5</v>
      </c>
      <c r="K100" s="3">
        <v>0.16900000000000001</v>
      </c>
      <c r="L100" s="2">
        <v>10</v>
      </c>
      <c r="M100" t="s">
        <v>9</v>
      </c>
      <c r="N100" t="s">
        <v>10</v>
      </c>
      <c r="O100" t="s">
        <v>10</v>
      </c>
      <c r="P100" t="s">
        <v>10</v>
      </c>
      <c r="Q100" t="s">
        <v>10</v>
      </c>
      <c r="S100" s="2" t="s">
        <v>150</v>
      </c>
      <c r="T100" s="31" t="s">
        <v>4571</v>
      </c>
    </row>
    <row r="101" spans="1:20" x14ac:dyDescent="0.35">
      <c r="A101" s="34" t="s">
        <v>4570</v>
      </c>
      <c r="B101" s="2">
        <v>7</v>
      </c>
      <c r="C101" t="s">
        <v>1996</v>
      </c>
      <c r="D101" t="s">
        <v>4530</v>
      </c>
      <c r="E101" t="s">
        <v>3</v>
      </c>
      <c r="F101" t="s">
        <v>4569</v>
      </c>
      <c r="G101" t="s">
        <v>4568</v>
      </c>
      <c r="H101" s="32">
        <v>48300</v>
      </c>
      <c r="I101" s="33">
        <v>0.15</v>
      </c>
      <c r="J101" s="32">
        <f t="shared" si="1"/>
        <v>41055</v>
      </c>
      <c r="K101" s="3">
        <v>0.217</v>
      </c>
      <c r="L101" s="2">
        <v>9</v>
      </c>
      <c r="M101" t="s">
        <v>9</v>
      </c>
      <c r="N101" t="s">
        <v>10</v>
      </c>
      <c r="O101" t="s">
        <v>10</v>
      </c>
      <c r="P101" t="s">
        <v>10</v>
      </c>
      <c r="Q101" t="s">
        <v>10</v>
      </c>
      <c r="T101" s="31" t="s">
        <v>4567</v>
      </c>
    </row>
    <row r="102" spans="1:20" x14ac:dyDescent="0.35">
      <c r="A102" s="34" t="s">
        <v>4566</v>
      </c>
      <c r="B102" s="2">
        <v>7</v>
      </c>
      <c r="C102" t="s">
        <v>1996</v>
      </c>
      <c r="D102" t="s">
        <v>4530</v>
      </c>
      <c r="E102" t="s">
        <v>3</v>
      </c>
      <c r="F102" t="s">
        <v>4565</v>
      </c>
      <c r="G102" t="s">
        <v>4564</v>
      </c>
      <c r="H102" s="32">
        <v>56350</v>
      </c>
      <c r="I102" s="33">
        <v>0.15</v>
      </c>
      <c r="J102" s="32">
        <f t="shared" si="1"/>
        <v>47897.5</v>
      </c>
      <c r="K102" s="3">
        <v>0.25900000000000001</v>
      </c>
      <c r="L102" s="2">
        <v>8</v>
      </c>
      <c r="M102" t="s">
        <v>9</v>
      </c>
      <c r="N102" t="s">
        <v>10</v>
      </c>
      <c r="O102" t="s">
        <v>10</v>
      </c>
      <c r="P102" t="s">
        <v>10</v>
      </c>
      <c r="Q102" t="s">
        <v>10</v>
      </c>
      <c r="T102" s="31" t="s">
        <v>4563</v>
      </c>
    </row>
    <row r="103" spans="1:20" x14ac:dyDescent="0.35">
      <c r="A103" s="34" t="s">
        <v>4562</v>
      </c>
      <c r="B103" s="2">
        <v>7</v>
      </c>
      <c r="C103" t="s">
        <v>1996</v>
      </c>
      <c r="D103" t="s">
        <v>4530</v>
      </c>
      <c r="E103" t="s">
        <v>3</v>
      </c>
      <c r="F103" t="s">
        <v>4561</v>
      </c>
      <c r="G103" t="s">
        <v>4560</v>
      </c>
      <c r="H103" s="32">
        <v>56350</v>
      </c>
      <c r="I103" s="33">
        <v>0.15</v>
      </c>
      <c r="J103" s="32">
        <f t="shared" si="1"/>
        <v>47897.5</v>
      </c>
      <c r="K103" s="3">
        <v>0.26700000000000002</v>
      </c>
      <c r="L103" s="2">
        <v>8</v>
      </c>
      <c r="M103" t="s">
        <v>9</v>
      </c>
      <c r="N103" t="s">
        <v>10</v>
      </c>
      <c r="O103" t="s">
        <v>10</v>
      </c>
      <c r="P103" t="s">
        <v>10</v>
      </c>
      <c r="Q103" t="s">
        <v>10</v>
      </c>
      <c r="T103" s="31" t="s">
        <v>4559</v>
      </c>
    </row>
    <row r="104" spans="1:20" x14ac:dyDescent="0.35">
      <c r="A104" s="34" t="s">
        <v>4558</v>
      </c>
      <c r="B104" s="2">
        <v>7</v>
      </c>
      <c r="C104" t="s">
        <v>1996</v>
      </c>
      <c r="D104" t="s">
        <v>4530</v>
      </c>
      <c r="E104" t="s">
        <v>3</v>
      </c>
      <c r="F104" t="s">
        <v>4557</v>
      </c>
      <c r="G104" t="s">
        <v>4556</v>
      </c>
      <c r="H104" s="32">
        <v>25400</v>
      </c>
      <c r="I104" s="33">
        <v>0.15</v>
      </c>
      <c r="J104" s="32">
        <f t="shared" si="1"/>
        <v>21590</v>
      </c>
      <c r="K104" s="3">
        <v>0.105</v>
      </c>
      <c r="L104" s="2">
        <v>8</v>
      </c>
      <c r="M104" t="s">
        <v>9</v>
      </c>
      <c r="N104" t="s">
        <v>10</v>
      </c>
      <c r="O104" t="s">
        <v>10</v>
      </c>
      <c r="P104" t="s">
        <v>10</v>
      </c>
      <c r="Q104" t="s">
        <v>10</v>
      </c>
      <c r="T104" s="31" t="s">
        <v>4555</v>
      </c>
    </row>
    <row r="105" spans="1:20" x14ac:dyDescent="0.35">
      <c r="A105" s="34" t="s">
        <v>4554</v>
      </c>
      <c r="B105" s="2">
        <v>7</v>
      </c>
      <c r="C105" t="s">
        <v>1996</v>
      </c>
      <c r="D105" t="s">
        <v>4530</v>
      </c>
      <c r="E105" t="s">
        <v>3</v>
      </c>
      <c r="F105" t="s">
        <v>4553</v>
      </c>
      <c r="G105" t="s">
        <v>4552</v>
      </c>
      <c r="H105" s="32">
        <v>18500</v>
      </c>
      <c r="I105" s="33">
        <v>0.15</v>
      </c>
      <c r="J105" s="32">
        <f t="shared" si="1"/>
        <v>15725</v>
      </c>
      <c r="K105" s="3">
        <v>9.4E-2</v>
      </c>
      <c r="L105" s="2">
        <v>7</v>
      </c>
      <c r="M105" t="s">
        <v>9</v>
      </c>
      <c r="N105" t="s">
        <v>10</v>
      </c>
      <c r="O105" t="s">
        <v>10</v>
      </c>
      <c r="P105" t="s">
        <v>10</v>
      </c>
      <c r="Q105" t="s">
        <v>10</v>
      </c>
      <c r="T105" s="31" t="s">
        <v>4551</v>
      </c>
    </row>
    <row r="106" spans="1:20" x14ac:dyDescent="0.35">
      <c r="A106" s="34" t="s">
        <v>4550</v>
      </c>
      <c r="B106" s="2">
        <v>7</v>
      </c>
      <c r="C106" t="s">
        <v>1996</v>
      </c>
      <c r="D106" t="s">
        <v>4530</v>
      </c>
      <c r="E106" t="s">
        <v>3</v>
      </c>
      <c r="F106" t="s">
        <v>4549</v>
      </c>
      <c r="G106" t="s">
        <v>4548</v>
      </c>
      <c r="H106" s="32">
        <v>17750</v>
      </c>
      <c r="I106" s="33">
        <v>0.15</v>
      </c>
      <c r="J106" s="32">
        <f t="shared" si="1"/>
        <v>15087.5</v>
      </c>
      <c r="K106" s="3">
        <v>0.13900000000000001</v>
      </c>
      <c r="L106" s="2">
        <v>6</v>
      </c>
      <c r="M106" t="s">
        <v>9</v>
      </c>
      <c r="N106" t="s">
        <v>10</v>
      </c>
      <c r="O106" t="s">
        <v>10</v>
      </c>
      <c r="P106" t="s">
        <v>10</v>
      </c>
      <c r="Q106" t="s">
        <v>10</v>
      </c>
      <c r="T106" s="31" t="s">
        <v>4547</v>
      </c>
    </row>
    <row r="107" spans="1:20" x14ac:dyDescent="0.35">
      <c r="A107" s="34" t="s">
        <v>4546</v>
      </c>
      <c r="B107" s="2">
        <v>7</v>
      </c>
      <c r="C107" t="s">
        <v>1996</v>
      </c>
      <c r="D107" t="s">
        <v>4530</v>
      </c>
      <c r="E107" t="s">
        <v>3</v>
      </c>
      <c r="F107" t="s">
        <v>4545</v>
      </c>
      <c r="G107" t="s">
        <v>4544</v>
      </c>
      <c r="H107" s="32">
        <v>96600</v>
      </c>
      <c r="I107" s="33">
        <v>0.15</v>
      </c>
      <c r="J107" s="32">
        <f t="shared" si="1"/>
        <v>82110</v>
      </c>
      <c r="K107" s="3">
        <v>0.46200000000000002</v>
      </c>
      <c r="L107" s="2">
        <v>6</v>
      </c>
      <c r="M107" t="s">
        <v>9</v>
      </c>
      <c r="N107" t="s">
        <v>10</v>
      </c>
      <c r="O107" t="s">
        <v>10</v>
      </c>
      <c r="P107" t="s">
        <v>10</v>
      </c>
      <c r="Q107" t="s">
        <v>10</v>
      </c>
      <c r="T107" s="31" t="s">
        <v>4543</v>
      </c>
    </row>
    <row r="108" spans="1:20" x14ac:dyDescent="0.35">
      <c r="A108" s="34" t="s">
        <v>4542</v>
      </c>
      <c r="B108" s="2">
        <v>7</v>
      </c>
      <c r="C108" t="s">
        <v>1996</v>
      </c>
      <c r="D108" t="s">
        <v>4530</v>
      </c>
      <c r="E108" t="s">
        <v>3</v>
      </c>
      <c r="F108" t="s">
        <v>4541</v>
      </c>
      <c r="G108" t="s">
        <v>4540</v>
      </c>
      <c r="H108" s="32">
        <v>17750</v>
      </c>
      <c r="I108" s="33">
        <v>0.15</v>
      </c>
      <c r="J108" s="32">
        <f t="shared" si="1"/>
        <v>15087.5</v>
      </c>
      <c r="K108" s="3">
        <v>5.5E-2</v>
      </c>
      <c r="L108" s="2">
        <v>5</v>
      </c>
      <c r="M108" t="s">
        <v>9</v>
      </c>
      <c r="N108" t="s">
        <v>10</v>
      </c>
      <c r="O108" t="s">
        <v>10</v>
      </c>
      <c r="P108" t="s">
        <v>10</v>
      </c>
      <c r="Q108" t="s">
        <v>10</v>
      </c>
      <c r="T108" s="31" t="s">
        <v>3657</v>
      </c>
    </row>
    <row r="109" spans="1:20" x14ac:dyDescent="0.35">
      <c r="A109" s="34" t="s">
        <v>4539</v>
      </c>
      <c r="B109" s="2">
        <v>7</v>
      </c>
      <c r="C109" t="s">
        <v>1996</v>
      </c>
      <c r="D109" t="s">
        <v>4530</v>
      </c>
      <c r="E109" t="s">
        <v>3</v>
      </c>
      <c r="F109" t="s">
        <v>4538</v>
      </c>
      <c r="G109" t="s">
        <v>4537</v>
      </c>
      <c r="H109" s="32">
        <v>58362</v>
      </c>
      <c r="I109" s="33">
        <v>0.15</v>
      </c>
      <c r="J109" s="32">
        <f t="shared" si="1"/>
        <v>49607.7</v>
      </c>
      <c r="K109" s="3">
        <v>0.27500000000000002</v>
      </c>
      <c r="L109" s="2">
        <v>5</v>
      </c>
      <c r="M109" t="s">
        <v>9</v>
      </c>
      <c r="N109" t="s">
        <v>10</v>
      </c>
      <c r="O109" t="s">
        <v>10</v>
      </c>
      <c r="P109" t="s">
        <v>10</v>
      </c>
      <c r="Q109" t="s">
        <v>10</v>
      </c>
      <c r="T109" s="31" t="s">
        <v>4536</v>
      </c>
    </row>
    <row r="110" spans="1:20" x14ac:dyDescent="0.35">
      <c r="A110" s="34" t="s">
        <v>4535</v>
      </c>
      <c r="B110" s="2">
        <v>7</v>
      </c>
      <c r="C110" t="s">
        <v>1996</v>
      </c>
      <c r="D110" t="s">
        <v>4530</v>
      </c>
      <c r="E110" t="s">
        <v>3</v>
      </c>
      <c r="F110" t="s">
        <v>4534</v>
      </c>
      <c r="G110" t="s">
        <v>4533</v>
      </c>
      <c r="H110" s="32">
        <v>116725</v>
      </c>
      <c r="I110" s="33">
        <v>0.15</v>
      </c>
      <c r="J110" s="32">
        <f t="shared" si="1"/>
        <v>99216.25</v>
      </c>
      <c r="K110" s="3">
        <v>0.54</v>
      </c>
      <c r="L110" s="2">
        <v>5</v>
      </c>
      <c r="M110" t="s">
        <v>9</v>
      </c>
      <c r="N110" t="s">
        <v>10</v>
      </c>
      <c r="O110" t="s">
        <v>10</v>
      </c>
      <c r="P110" t="s">
        <v>10</v>
      </c>
      <c r="Q110" t="s">
        <v>10</v>
      </c>
      <c r="T110" s="31" t="s">
        <v>4532</v>
      </c>
    </row>
    <row r="111" spans="1:20" x14ac:dyDescent="0.35">
      <c r="A111" s="34" t="s">
        <v>4531</v>
      </c>
      <c r="B111" s="2">
        <v>7</v>
      </c>
      <c r="C111" t="s">
        <v>1996</v>
      </c>
      <c r="D111" t="s">
        <v>4530</v>
      </c>
      <c r="E111" t="s">
        <v>3</v>
      </c>
      <c r="F111" t="s">
        <v>4529</v>
      </c>
      <c r="G111" t="s">
        <v>4528</v>
      </c>
      <c r="H111" s="32">
        <v>20125</v>
      </c>
      <c r="I111" s="33">
        <v>0.15</v>
      </c>
      <c r="J111" s="32">
        <f t="shared" si="1"/>
        <v>17106.25</v>
      </c>
      <c r="K111" s="3">
        <v>9.2999999999999999E-2</v>
      </c>
      <c r="L111" s="2">
        <v>5</v>
      </c>
      <c r="M111" t="s">
        <v>9</v>
      </c>
      <c r="N111" t="s">
        <v>10</v>
      </c>
      <c r="O111" t="s">
        <v>10</v>
      </c>
      <c r="P111" t="s">
        <v>10</v>
      </c>
      <c r="Q111" t="s">
        <v>10</v>
      </c>
      <c r="T111" s="31" t="s">
        <v>4527</v>
      </c>
    </row>
    <row r="112" spans="1:20" x14ac:dyDescent="0.35">
      <c r="A112" s="34" t="s">
        <v>4526</v>
      </c>
      <c r="B112" s="2">
        <v>4</v>
      </c>
      <c r="C112" t="s">
        <v>1925</v>
      </c>
      <c r="D112" t="s">
        <v>4515</v>
      </c>
      <c r="E112" t="s">
        <v>3</v>
      </c>
      <c r="F112" t="s">
        <v>4525</v>
      </c>
      <c r="G112" t="s">
        <v>4524</v>
      </c>
      <c r="H112" s="32">
        <v>12507.5</v>
      </c>
      <c r="I112" s="33">
        <v>0.15</v>
      </c>
      <c r="J112" s="32">
        <f t="shared" si="1"/>
        <v>10631.375</v>
      </c>
      <c r="K112" s="3">
        <v>6.8000000000000005E-2</v>
      </c>
      <c r="L112" s="2">
        <v>9</v>
      </c>
      <c r="M112" t="s">
        <v>9</v>
      </c>
      <c r="N112" t="s">
        <v>10</v>
      </c>
      <c r="O112" t="s">
        <v>9</v>
      </c>
      <c r="P112" t="s">
        <v>10</v>
      </c>
      <c r="Q112" t="s">
        <v>10</v>
      </c>
      <c r="T112" s="31" t="s">
        <v>4523</v>
      </c>
    </row>
    <row r="113" spans="1:20" x14ac:dyDescent="0.35">
      <c r="A113" s="34" t="s">
        <v>4522</v>
      </c>
      <c r="B113" s="2">
        <v>4</v>
      </c>
      <c r="C113" t="s">
        <v>1925</v>
      </c>
      <c r="D113" t="s">
        <v>4495</v>
      </c>
      <c r="E113" t="s">
        <v>3</v>
      </c>
      <c r="F113" t="s">
        <v>4494</v>
      </c>
      <c r="G113" t="s">
        <v>4493</v>
      </c>
      <c r="H113" s="32">
        <v>31723.5</v>
      </c>
      <c r="I113" s="33">
        <v>0.15</v>
      </c>
      <c r="J113" s="32">
        <f t="shared" si="1"/>
        <v>26964.974999999999</v>
      </c>
      <c r="K113" s="3">
        <v>0.27</v>
      </c>
      <c r="L113" s="2">
        <v>8</v>
      </c>
      <c r="M113" t="s">
        <v>9</v>
      </c>
      <c r="N113" t="s">
        <v>10</v>
      </c>
      <c r="O113" t="s">
        <v>10</v>
      </c>
      <c r="P113" t="s">
        <v>10</v>
      </c>
      <c r="Q113" t="s">
        <v>10</v>
      </c>
      <c r="T113" s="31" t="s">
        <v>4521</v>
      </c>
    </row>
    <row r="114" spans="1:20" x14ac:dyDescent="0.35">
      <c r="A114" s="34" t="s">
        <v>4520</v>
      </c>
      <c r="B114" s="2">
        <v>4</v>
      </c>
      <c r="C114" t="s">
        <v>1925</v>
      </c>
      <c r="D114" t="s">
        <v>4515</v>
      </c>
      <c r="E114" t="s">
        <v>3</v>
      </c>
      <c r="F114" t="s">
        <v>4519</v>
      </c>
      <c r="G114" t="s">
        <v>4518</v>
      </c>
      <c r="H114" s="32">
        <v>13910</v>
      </c>
      <c r="I114" s="33">
        <v>0.15</v>
      </c>
      <c r="J114" s="32">
        <f t="shared" si="1"/>
        <v>11823.5</v>
      </c>
      <c r="K114" s="3">
        <v>0.17</v>
      </c>
      <c r="L114" s="2">
        <v>7</v>
      </c>
      <c r="M114" t="s">
        <v>9</v>
      </c>
      <c r="N114" t="s">
        <v>10</v>
      </c>
      <c r="O114" t="s">
        <v>9</v>
      </c>
      <c r="P114" t="s">
        <v>10</v>
      </c>
      <c r="Q114" t="s">
        <v>10</v>
      </c>
      <c r="T114" s="31" t="s">
        <v>4517</v>
      </c>
    </row>
    <row r="115" spans="1:20" x14ac:dyDescent="0.35">
      <c r="A115" s="34" t="s">
        <v>4516</v>
      </c>
      <c r="B115" s="2">
        <v>4</v>
      </c>
      <c r="C115" t="s">
        <v>1925</v>
      </c>
      <c r="D115" t="s">
        <v>4515</v>
      </c>
      <c r="E115" t="s">
        <v>3</v>
      </c>
      <c r="F115" t="s">
        <v>4514</v>
      </c>
      <c r="G115" t="s">
        <v>4513</v>
      </c>
      <c r="H115" s="32">
        <v>23097.5</v>
      </c>
      <c r="I115" s="33">
        <v>0.15</v>
      </c>
      <c r="J115" s="32">
        <f t="shared" si="1"/>
        <v>19632.875</v>
      </c>
      <c r="K115" s="3">
        <v>0.159</v>
      </c>
      <c r="L115" s="2">
        <v>7</v>
      </c>
      <c r="M115" t="s">
        <v>9</v>
      </c>
      <c r="N115" t="s">
        <v>10</v>
      </c>
      <c r="O115" t="s">
        <v>9</v>
      </c>
      <c r="P115" t="s">
        <v>10</v>
      </c>
      <c r="Q115" t="s">
        <v>10</v>
      </c>
      <c r="T115" s="31" t="s">
        <v>4512</v>
      </c>
    </row>
    <row r="116" spans="1:20" x14ac:dyDescent="0.35">
      <c r="A116" s="34" t="s">
        <v>4511</v>
      </c>
      <c r="B116" s="2">
        <v>4</v>
      </c>
      <c r="C116" t="s">
        <v>1925</v>
      </c>
      <c r="D116" t="s">
        <v>4495</v>
      </c>
      <c r="E116" t="s">
        <v>3</v>
      </c>
      <c r="F116" t="s">
        <v>4510</v>
      </c>
      <c r="G116" t="s">
        <v>4509</v>
      </c>
      <c r="H116" s="32">
        <v>25546.5</v>
      </c>
      <c r="I116" s="33">
        <v>0.15</v>
      </c>
      <c r="J116" s="32">
        <f t="shared" si="1"/>
        <v>21714.525000000001</v>
      </c>
      <c r="K116" s="3">
        <v>0.23</v>
      </c>
      <c r="L116" s="2">
        <v>6</v>
      </c>
      <c r="M116" t="s">
        <v>9</v>
      </c>
      <c r="N116" t="s">
        <v>10</v>
      </c>
      <c r="O116" t="s">
        <v>10</v>
      </c>
      <c r="P116" t="s">
        <v>10</v>
      </c>
      <c r="Q116" t="s">
        <v>10</v>
      </c>
      <c r="T116" s="31" t="s">
        <v>4508</v>
      </c>
    </row>
    <row r="117" spans="1:20" x14ac:dyDescent="0.35">
      <c r="A117" s="34" t="s">
        <v>4507</v>
      </c>
      <c r="B117" s="2">
        <v>4</v>
      </c>
      <c r="C117" t="s">
        <v>1925</v>
      </c>
      <c r="D117" t="s">
        <v>4495</v>
      </c>
      <c r="E117" t="s">
        <v>3</v>
      </c>
      <c r="F117" t="s">
        <v>4506</v>
      </c>
      <c r="G117" t="s">
        <v>4505</v>
      </c>
      <c r="H117" s="32">
        <v>20869</v>
      </c>
      <c r="I117" s="33">
        <v>0.15</v>
      </c>
      <c r="J117" s="32">
        <f t="shared" si="1"/>
        <v>17738.650000000001</v>
      </c>
      <c r="K117" s="3">
        <v>0.161</v>
      </c>
      <c r="L117" s="2">
        <v>6</v>
      </c>
      <c r="M117" t="s">
        <v>9</v>
      </c>
      <c r="N117" t="s">
        <v>10</v>
      </c>
      <c r="O117" t="s">
        <v>10</v>
      </c>
      <c r="P117" t="s">
        <v>10</v>
      </c>
      <c r="Q117" t="s">
        <v>10</v>
      </c>
      <c r="T117" s="31" t="s">
        <v>4504</v>
      </c>
    </row>
    <row r="118" spans="1:20" x14ac:dyDescent="0.35">
      <c r="A118" s="34" t="s">
        <v>4503</v>
      </c>
      <c r="B118" s="2">
        <v>4</v>
      </c>
      <c r="C118" t="s">
        <v>1925</v>
      </c>
      <c r="D118" t="s">
        <v>4495</v>
      </c>
      <c r="E118" t="s">
        <v>3</v>
      </c>
      <c r="F118" t="s">
        <v>4502</v>
      </c>
      <c r="G118" t="s">
        <v>3146</v>
      </c>
      <c r="H118" s="32">
        <v>35135</v>
      </c>
      <c r="I118" s="33">
        <v>0.15</v>
      </c>
      <c r="J118" s="32">
        <f t="shared" si="1"/>
        <v>29864.75</v>
      </c>
      <c r="K118" s="3">
        <v>0.183</v>
      </c>
      <c r="L118" s="2">
        <v>4</v>
      </c>
      <c r="M118" t="s">
        <v>9</v>
      </c>
      <c r="N118" t="s">
        <v>10</v>
      </c>
      <c r="O118" t="s">
        <v>10</v>
      </c>
      <c r="P118" t="s">
        <v>10</v>
      </c>
      <c r="Q118" t="s">
        <v>10</v>
      </c>
      <c r="T118" s="31" t="s">
        <v>4501</v>
      </c>
    </row>
    <row r="119" spans="1:20" x14ac:dyDescent="0.35">
      <c r="A119" s="34" t="s">
        <v>4500</v>
      </c>
      <c r="B119" s="2">
        <v>4</v>
      </c>
      <c r="C119" t="s">
        <v>1925</v>
      </c>
      <c r="D119" t="s">
        <v>4495</v>
      </c>
      <c r="E119" t="s">
        <v>3</v>
      </c>
      <c r="F119" t="s">
        <v>4499</v>
      </c>
      <c r="G119" t="s">
        <v>4498</v>
      </c>
      <c r="H119" s="32">
        <v>15015.5</v>
      </c>
      <c r="I119" s="33">
        <v>0.15</v>
      </c>
      <c r="J119" s="32">
        <f t="shared" si="1"/>
        <v>12763.174999999999</v>
      </c>
      <c r="K119" s="3">
        <v>7.6999999999999999E-2</v>
      </c>
      <c r="L119" s="2">
        <v>4</v>
      </c>
      <c r="M119" t="s">
        <v>9</v>
      </c>
      <c r="N119" t="s">
        <v>10</v>
      </c>
      <c r="O119" t="s">
        <v>10</v>
      </c>
      <c r="P119" t="s">
        <v>10</v>
      </c>
      <c r="Q119" t="s">
        <v>10</v>
      </c>
      <c r="T119" s="31" t="s">
        <v>4497</v>
      </c>
    </row>
    <row r="120" spans="1:20" x14ac:dyDescent="0.35">
      <c r="A120" s="34" t="s">
        <v>4496</v>
      </c>
      <c r="B120" s="2">
        <v>4</v>
      </c>
      <c r="C120" t="s">
        <v>1925</v>
      </c>
      <c r="D120" t="s">
        <v>4495</v>
      </c>
      <c r="E120" t="s">
        <v>3</v>
      </c>
      <c r="F120" t="s">
        <v>4494</v>
      </c>
      <c r="G120" t="s">
        <v>4493</v>
      </c>
      <c r="H120" s="32">
        <v>22192.5</v>
      </c>
      <c r="I120" s="33">
        <v>0.15</v>
      </c>
      <c r="J120" s="32">
        <f t="shared" si="1"/>
        <v>18863.625</v>
      </c>
      <c r="K120" s="3">
        <v>0.11899999999999999</v>
      </c>
      <c r="L120" s="2">
        <v>3</v>
      </c>
      <c r="M120" t="s">
        <v>9</v>
      </c>
      <c r="N120" t="s">
        <v>10</v>
      </c>
      <c r="O120" t="s">
        <v>10</v>
      </c>
      <c r="P120" t="s">
        <v>10</v>
      </c>
      <c r="Q120" t="s">
        <v>10</v>
      </c>
      <c r="T120" s="31" t="s">
        <v>4492</v>
      </c>
    </row>
    <row r="121" spans="1:20" x14ac:dyDescent="0.35">
      <c r="A121" s="34" t="s">
        <v>4491</v>
      </c>
      <c r="B121" s="2">
        <v>9</v>
      </c>
      <c r="C121" t="s">
        <v>1864</v>
      </c>
      <c r="D121" t="s">
        <v>4490</v>
      </c>
      <c r="E121" t="s">
        <v>3</v>
      </c>
      <c r="F121" t="s">
        <v>4489</v>
      </c>
      <c r="G121" t="s">
        <v>4488</v>
      </c>
      <c r="H121" s="32">
        <v>29271.599999999999</v>
      </c>
      <c r="I121" s="33">
        <v>0.15</v>
      </c>
      <c r="J121" s="32">
        <f t="shared" si="1"/>
        <v>24880.86</v>
      </c>
      <c r="K121" s="3">
        <v>0.14299999999999999</v>
      </c>
      <c r="L121" s="2">
        <v>10</v>
      </c>
      <c r="M121" t="s">
        <v>9</v>
      </c>
      <c r="N121" t="s">
        <v>10</v>
      </c>
      <c r="O121" t="s">
        <v>10</v>
      </c>
      <c r="P121" t="s">
        <v>10</v>
      </c>
      <c r="Q121" t="s">
        <v>10</v>
      </c>
      <c r="S121" s="2" t="s">
        <v>145</v>
      </c>
      <c r="T121" s="31" t="s">
        <v>4487</v>
      </c>
    </row>
    <row r="122" spans="1:20" x14ac:dyDescent="0.35">
      <c r="A122" s="34" t="s">
        <v>4486</v>
      </c>
      <c r="B122" s="2">
        <v>9</v>
      </c>
      <c r="C122" t="s">
        <v>1864</v>
      </c>
      <c r="D122" t="s">
        <v>4474</v>
      </c>
      <c r="E122" t="s">
        <v>3</v>
      </c>
      <c r="F122" t="s">
        <v>4485</v>
      </c>
      <c r="G122" t="s">
        <v>4484</v>
      </c>
      <c r="H122" s="32">
        <v>98333</v>
      </c>
      <c r="I122" s="33">
        <v>0.15</v>
      </c>
      <c r="J122" s="32">
        <f t="shared" si="1"/>
        <v>83583.05</v>
      </c>
      <c r="K122" s="3">
        <v>5.7000000000000002E-2</v>
      </c>
      <c r="L122" s="2">
        <v>9</v>
      </c>
      <c r="M122" t="s">
        <v>9</v>
      </c>
      <c r="N122" t="s">
        <v>10</v>
      </c>
      <c r="O122" t="s">
        <v>10</v>
      </c>
      <c r="P122" t="s">
        <v>10</v>
      </c>
      <c r="Q122" t="s">
        <v>10</v>
      </c>
      <c r="T122" s="31" t="s">
        <v>4483</v>
      </c>
    </row>
    <row r="123" spans="1:20" x14ac:dyDescent="0.35">
      <c r="A123" s="34" t="s">
        <v>4482</v>
      </c>
      <c r="B123" s="2">
        <v>9</v>
      </c>
      <c r="C123" t="s">
        <v>1864</v>
      </c>
      <c r="D123" t="s">
        <v>4474</v>
      </c>
      <c r="E123" t="s">
        <v>3</v>
      </c>
      <c r="F123" t="s">
        <v>4481</v>
      </c>
      <c r="G123" t="s">
        <v>4480</v>
      </c>
      <c r="H123" s="32">
        <v>40987.949999999997</v>
      </c>
      <c r="I123" s="33">
        <v>0.15</v>
      </c>
      <c r="J123" s="32">
        <f t="shared" si="1"/>
        <v>34839.7575</v>
      </c>
      <c r="K123" s="3">
        <v>0.223</v>
      </c>
      <c r="L123" s="2">
        <v>8</v>
      </c>
      <c r="M123" t="s">
        <v>9</v>
      </c>
      <c r="N123" t="s">
        <v>10</v>
      </c>
      <c r="O123" t="s">
        <v>10</v>
      </c>
      <c r="P123" t="s">
        <v>10</v>
      </c>
      <c r="Q123" t="s">
        <v>10</v>
      </c>
      <c r="T123" s="31" t="s">
        <v>4479</v>
      </c>
    </row>
    <row r="124" spans="1:20" x14ac:dyDescent="0.35">
      <c r="A124" s="34" t="s">
        <v>4478</v>
      </c>
      <c r="B124" s="2">
        <v>9</v>
      </c>
      <c r="C124" t="s">
        <v>1864</v>
      </c>
      <c r="D124" t="s">
        <v>4474</v>
      </c>
      <c r="E124" t="s">
        <v>3</v>
      </c>
      <c r="F124" t="s">
        <v>4477</v>
      </c>
      <c r="G124" t="s">
        <v>3398</v>
      </c>
      <c r="H124" s="32">
        <v>27738</v>
      </c>
      <c r="I124" s="33">
        <v>0.15</v>
      </c>
      <c r="J124" s="32">
        <f t="shared" si="1"/>
        <v>23577.3</v>
      </c>
      <c r="K124" s="3">
        <v>0.17299999999999999</v>
      </c>
      <c r="L124" s="2">
        <v>8</v>
      </c>
      <c r="M124" t="s">
        <v>9</v>
      </c>
      <c r="N124" t="s">
        <v>10</v>
      </c>
      <c r="O124" t="s">
        <v>10</v>
      </c>
      <c r="P124" t="s">
        <v>10</v>
      </c>
      <c r="Q124" t="s">
        <v>10</v>
      </c>
      <c r="T124" s="31" t="s">
        <v>4476</v>
      </c>
    </row>
    <row r="125" spans="1:20" x14ac:dyDescent="0.35">
      <c r="A125" s="34" t="s">
        <v>4475</v>
      </c>
      <c r="B125" s="2">
        <v>9</v>
      </c>
      <c r="C125" t="s">
        <v>1864</v>
      </c>
      <c r="D125" t="s">
        <v>4474</v>
      </c>
      <c r="E125" t="s">
        <v>3</v>
      </c>
      <c r="F125" t="s">
        <v>4473</v>
      </c>
      <c r="G125" t="s">
        <v>3174</v>
      </c>
      <c r="H125" s="32">
        <v>46666.5</v>
      </c>
      <c r="I125" s="33">
        <v>0.15</v>
      </c>
      <c r="J125" s="32">
        <f t="shared" si="1"/>
        <v>39666.525000000001</v>
      </c>
      <c r="K125" s="3">
        <v>0.26900000000000002</v>
      </c>
      <c r="L125" s="2">
        <v>8</v>
      </c>
      <c r="M125" t="s">
        <v>9</v>
      </c>
      <c r="N125" t="s">
        <v>10</v>
      </c>
      <c r="O125" t="s">
        <v>10</v>
      </c>
      <c r="P125" t="s">
        <v>10</v>
      </c>
      <c r="Q125" t="s">
        <v>10</v>
      </c>
      <c r="T125" s="31" t="s">
        <v>4472</v>
      </c>
    </row>
    <row r="126" spans="1:20" x14ac:dyDescent="0.35">
      <c r="A126" s="34" t="s">
        <v>4471</v>
      </c>
      <c r="B126" s="2">
        <v>9</v>
      </c>
      <c r="C126" t="s">
        <v>1864</v>
      </c>
      <c r="D126" t="s">
        <v>454</v>
      </c>
      <c r="E126" t="s">
        <v>3</v>
      </c>
      <c r="F126" t="s">
        <v>4470</v>
      </c>
      <c r="G126" t="s">
        <v>4469</v>
      </c>
      <c r="H126" s="32">
        <v>68365</v>
      </c>
      <c r="I126" s="33">
        <v>0.15</v>
      </c>
      <c r="J126" s="32">
        <f t="shared" si="1"/>
        <v>58110.25</v>
      </c>
      <c r="K126" s="3">
        <v>0.54500000000000004</v>
      </c>
      <c r="L126" s="2">
        <v>7</v>
      </c>
      <c r="M126" t="s">
        <v>9</v>
      </c>
      <c r="N126" t="s">
        <v>10</v>
      </c>
      <c r="O126" t="s">
        <v>10</v>
      </c>
      <c r="P126" t="s">
        <v>10</v>
      </c>
      <c r="Q126" t="s">
        <v>10</v>
      </c>
      <c r="T126" s="31" t="s">
        <v>4468</v>
      </c>
    </row>
    <row r="127" spans="1:20" x14ac:dyDescent="0.35">
      <c r="A127" s="34" t="s">
        <v>4467</v>
      </c>
      <c r="B127" s="2">
        <v>9</v>
      </c>
      <c r="C127" t="s">
        <v>1864</v>
      </c>
      <c r="D127" t="s">
        <v>454</v>
      </c>
      <c r="E127" t="s">
        <v>3</v>
      </c>
      <c r="F127" t="s">
        <v>4466</v>
      </c>
      <c r="G127" t="s">
        <v>4465</v>
      </c>
      <c r="H127" s="32">
        <v>24860</v>
      </c>
      <c r="I127" s="33">
        <v>0.15</v>
      </c>
      <c r="J127" s="32">
        <f t="shared" si="1"/>
        <v>21131</v>
      </c>
      <c r="K127" s="3">
        <v>6.4000000000000001E-2</v>
      </c>
      <c r="L127" s="2">
        <v>7</v>
      </c>
      <c r="M127" t="s">
        <v>9</v>
      </c>
      <c r="N127" t="s">
        <v>10</v>
      </c>
      <c r="O127" t="s">
        <v>10</v>
      </c>
      <c r="P127" t="s">
        <v>10</v>
      </c>
      <c r="Q127" t="s">
        <v>10</v>
      </c>
      <c r="T127" s="31" t="s">
        <v>4464</v>
      </c>
    </row>
    <row r="128" spans="1:20" x14ac:dyDescent="0.35">
      <c r="A128" s="34" t="s">
        <v>4463</v>
      </c>
      <c r="B128" s="2">
        <v>9</v>
      </c>
      <c r="C128" t="s">
        <v>1864</v>
      </c>
      <c r="D128" t="s">
        <v>454</v>
      </c>
      <c r="E128" t="s">
        <v>3</v>
      </c>
      <c r="F128" t="s">
        <v>4462</v>
      </c>
      <c r="G128" t="s">
        <v>4461</v>
      </c>
      <c r="H128" s="32">
        <v>192665</v>
      </c>
      <c r="I128" s="33">
        <v>0.15</v>
      </c>
      <c r="J128" s="32">
        <f t="shared" si="1"/>
        <v>163765.25</v>
      </c>
      <c r="K128" s="3">
        <v>1.0900000000000001</v>
      </c>
      <c r="L128" s="2">
        <v>5</v>
      </c>
      <c r="M128" t="s">
        <v>9</v>
      </c>
      <c r="N128" t="s">
        <v>10</v>
      </c>
      <c r="O128" t="s">
        <v>10</v>
      </c>
      <c r="P128" t="s">
        <v>10</v>
      </c>
      <c r="Q128" t="s">
        <v>10</v>
      </c>
      <c r="T128" s="31" t="s">
        <v>4460</v>
      </c>
    </row>
    <row r="129" spans="1:20" ht="19.5" customHeight="1" x14ac:dyDescent="0.35">
      <c r="A129" s="34" t="s">
        <v>4459</v>
      </c>
      <c r="B129" s="2">
        <v>4</v>
      </c>
      <c r="C129" t="s">
        <v>1760</v>
      </c>
      <c r="D129" t="s">
        <v>4443</v>
      </c>
      <c r="E129" t="s">
        <v>3</v>
      </c>
      <c r="F129" t="s">
        <v>4458</v>
      </c>
      <c r="G129" t="s">
        <v>3650</v>
      </c>
      <c r="H129" s="32">
        <v>99507.66</v>
      </c>
      <c r="I129" s="33">
        <v>0.2</v>
      </c>
      <c r="J129" s="32">
        <f t="shared" si="1"/>
        <v>79606.127999999997</v>
      </c>
      <c r="K129" s="3">
        <v>0.9</v>
      </c>
      <c r="L129" s="2">
        <v>8</v>
      </c>
      <c r="M129" t="s">
        <v>9</v>
      </c>
      <c r="N129" t="s">
        <v>10</v>
      </c>
      <c r="O129" t="s">
        <v>10</v>
      </c>
      <c r="P129" t="s">
        <v>10</v>
      </c>
      <c r="Q129" t="s">
        <v>10</v>
      </c>
      <c r="T129" s="31" t="s">
        <v>4457</v>
      </c>
    </row>
    <row r="130" spans="1:20" x14ac:dyDescent="0.35">
      <c r="A130" s="34" t="s">
        <v>4456</v>
      </c>
      <c r="B130" s="2">
        <v>4</v>
      </c>
      <c r="C130" t="s">
        <v>1760</v>
      </c>
      <c r="D130" t="s">
        <v>4443</v>
      </c>
      <c r="E130" t="s">
        <v>3</v>
      </c>
      <c r="F130" t="s">
        <v>4455</v>
      </c>
      <c r="G130" t="s">
        <v>4454</v>
      </c>
      <c r="H130" s="32">
        <v>37129.1</v>
      </c>
      <c r="I130" s="33">
        <v>0.2</v>
      </c>
      <c r="J130" s="32">
        <f t="shared" ref="J130:J193" si="2">SUM(H130-H130*I130)</f>
        <v>29703.279999999999</v>
      </c>
      <c r="K130" s="3">
        <v>0.34</v>
      </c>
      <c r="L130" s="2">
        <v>7</v>
      </c>
      <c r="M130" t="s">
        <v>9</v>
      </c>
      <c r="N130" t="s">
        <v>10</v>
      </c>
      <c r="O130" t="s">
        <v>10</v>
      </c>
      <c r="P130" t="s">
        <v>10</v>
      </c>
      <c r="Q130" t="s">
        <v>10</v>
      </c>
      <c r="T130" s="31" t="s">
        <v>4453</v>
      </c>
    </row>
    <row r="131" spans="1:20" x14ac:dyDescent="0.35">
      <c r="A131" s="34" t="s">
        <v>4452</v>
      </c>
      <c r="B131" s="2">
        <v>4</v>
      </c>
      <c r="C131" t="s">
        <v>1760</v>
      </c>
      <c r="D131" t="s">
        <v>4443</v>
      </c>
      <c r="E131" t="s">
        <v>3</v>
      </c>
      <c r="F131" t="s">
        <v>4451</v>
      </c>
      <c r="G131" t="s">
        <v>4450</v>
      </c>
      <c r="H131" s="32">
        <v>46521.56</v>
      </c>
      <c r="I131" s="33">
        <v>0.2</v>
      </c>
      <c r="J131" s="32">
        <f t="shared" si="2"/>
        <v>37217.248</v>
      </c>
      <c r="K131" s="3">
        <v>0.45800000000000002</v>
      </c>
      <c r="L131" s="2">
        <v>7</v>
      </c>
      <c r="M131" t="s">
        <v>9</v>
      </c>
      <c r="N131" t="s">
        <v>10</v>
      </c>
      <c r="O131" t="s">
        <v>10</v>
      </c>
      <c r="P131" t="s">
        <v>10</v>
      </c>
      <c r="Q131" t="s">
        <v>10</v>
      </c>
      <c r="T131" s="31" t="s">
        <v>4449</v>
      </c>
    </row>
    <row r="132" spans="1:20" x14ac:dyDescent="0.35">
      <c r="A132" s="34" t="s">
        <v>4448</v>
      </c>
      <c r="B132" s="2">
        <v>4</v>
      </c>
      <c r="C132" t="s">
        <v>1760</v>
      </c>
      <c r="D132" t="s">
        <v>4443</v>
      </c>
      <c r="E132" t="s">
        <v>3</v>
      </c>
      <c r="F132" t="s">
        <v>4447</v>
      </c>
      <c r="G132" t="s">
        <v>4446</v>
      </c>
      <c r="H132" s="32">
        <v>93870.44</v>
      </c>
      <c r="I132" s="33">
        <v>0.2</v>
      </c>
      <c r="J132" s="32">
        <f t="shared" si="2"/>
        <v>75096.351999999999</v>
      </c>
      <c r="K132" s="3">
        <v>0.92400000000000004</v>
      </c>
      <c r="L132" s="2">
        <v>6</v>
      </c>
      <c r="M132" t="s">
        <v>9</v>
      </c>
      <c r="N132" t="s">
        <v>10</v>
      </c>
      <c r="O132" t="s">
        <v>10</v>
      </c>
      <c r="P132" t="s">
        <v>10</v>
      </c>
      <c r="Q132" t="s">
        <v>10</v>
      </c>
      <c r="T132" s="31" t="s">
        <v>4445</v>
      </c>
    </row>
    <row r="133" spans="1:20" x14ac:dyDescent="0.35">
      <c r="A133" s="34" t="s">
        <v>4444</v>
      </c>
      <c r="B133" s="2">
        <v>4</v>
      </c>
      <c r="C133" t="s">
        <v>1760</v>
      </c>
      <c r="D133" t="s">
        <v>4443</v>
      </c>
      <c r="E133" t="s">
        <v>3</v>
      </c>
      <c r="F133" t="s">
        <v>4442</v>
      </c>
      <c r="G133" t="s">
        <v>4441</v>
      </c>
      <c r="H133" s="32">
        <v>73149.289999999994</v>
      </c>
      <c r="I133" s="33">
        <v>0.2</v>
      </c>
      <c r="J133" s="32">
        <f t="shared" si="2"/>
        <v>58519.431999999993</v>
      </c>
      <c r="K133" s="3">
        <v>0.70499999999999996</v>
      </c>
      <c r="L133" s="2">
        <v>5</v>
      </c>
      <c r="M133" t="s">
        <v>9</v>
      </c>
      <c r="N133" t="s">
        <v>10</v>
      </c>
      <c r="O133" t="s">
        <v>10</v>
      </c>
      <c r="P133" t="s">
        <v>10</v>
      </c>
      <c r="Q133" t="s">
        <v>10</v>
      </c>
      <c r="T133" s="31" t="s">
        <v>4440</v>
      </c>
    </row>
    <row r="134" spans="1:20" x14ac:dyDescent="0.35">
      <c r="A134" s="34" t="s">
        <v>4439</v>
      </c>
      <c r="B134" s="2">
        <v>11</v>
      </c>
      <c r="C134" t="s">
        <v>1747</v>
      </c>
      <c r="D134" t="s">
        <v>1747</v>
      </c>
      <c r="E134" t="s">
        <v>3</v>
      </c>
      <c r="F134" t="s">
        <v>4438</v>
      </c>
      <c r="G134" t="s">
        <v>4437</v>
      </c>
      <c r="H134" s="32">
        <v>14000</v>
      </c>
      <c r="I134" s="33">
        <v>0.125</v>
      </c>
      <c r="J134" s="32">
        <f t="shared" si="2"/>
        <v>12250</v>
      </c>
      <c r="K134" s="3">
        <v>0.10299999999999999</v>
      </c>
      <c r="L134" s="2">
        <v>10</v>
      </c>
      <c r="M134" t="s">
        <v>9</v>
      </c>
      <c r="N134" t="s">
        <v>10</v>
      </c>
      <c r="O134" t="s">
        <v>10</v>
      </c>
      <c r="P134" t="s">
        <v>10</v>
      </c>
      <c r="Q134" t="s">
        <v>10</v>
      </c>
      <c r="S134" s="2" t="s">
        <v>187</v>
      </c>
      <c r="T134" s="31" t="s">
        <v>4436</v>
      </c>
    </row>
    <row r="135" spans="1:20" x14ac:dyDescent="0.35">
      <c r="A135" s="34" t="s">
        <v>4435</v>
      </c>
      <c r="B135" s="2">
        <v>11</v>
      </c>
      <c r="C135" t="s">
        <v>1747</v>
      </c>
      <c r="D135" t="s">
        <v>4420</v>
      </c>
      <c r="E135" t="s">
        <v>3</v>
      </c>
      <c r="F135" t="s">
        <v>4434</v>
      </c>
      <c r="G135" t="s">
        <v>4433</v>
      </c>
      <c r="H135" s="32">
        <v>25000</v>
      </c>
      <c r="I135" s="33">
        <v>0.125</v>
      </c>
      <c r="J135" s="32">
        <f t="shared" si="2"/>
        <v>21875</v>
      </c>
      <c r="K135" s="3">
        <v>0.19500000000000001</v>
      </c>
      <c r="L135" s="2">
        <v>10</v>
      </c>
      <c r="M135" t="s">
        <v>9</v>
      </c>
      <c r="N135" t="s">
        <v>10</v>
      </c>
      <c r="O135" t="s">
        <v>10</v>
      </c>
      <c r="P135" t="s">
        <v>10</v>
      </c>
      <c r="Q135" t="s">
        <v>10</v>
      </c>
      <c r="S135" s="2" t="s">
        <v>145</v>
      </c>
      <c r="T135" s="31" t="s">
        <v>3978</v>
      </c>
    </row>
    <row r="136" spans="1:20" x14ac:dyDescent="0.35">
      <c r="A136" s="34" t="s">
        <v>4432</v>
      </c>
      <c r="B136" s="2">
        <v>11</v>
      </c>
      <c r="C136" t="s">
        <v>1747</v>
      </c>
      <c r="D136" t="s">
        <v>1747</v>
      </c>
      <c r="E136" t="s">
        <v>3</v>
      </c>
      <c r="F136" t="s">
        <v>4431</v>
      </c>
      <c r="G136" t="s">
        <v>4430</v>
      </c>
      <c r="H136" s="32">
        <v>10000</v>
      </c>
      <c r="I136" s="33">
        <v>0.125</v>
      </c>
      <c r="J136" s="32">
        <f t="shared" si="2"/>
        <v>8750</v>
      </c>
      <c r="K136" s="3">
        <v>7.0000000000000007E-2</v>
      </c>
      <c r="L136" s="2">
        <v>9</v>
      </c>
      <c r="M136" t="s">
        <v>9</v>
      </c>
      <c r="N136" t="s">
        <v>10</v>
      </c>
      <c r="O136" t="s">
        <v>10</v>
      </c>
      <c r="P136" t="s">
        <v>10</v>
      </c>
      <c r="Q136" t="s">
        <v>10</v>
      </c>
      <c r="T136" s="31" t="s">
        <v>4429</v>
      </c>
    </row>
    <row r="137" spans="1:20" x14ac:dyDescent="0.35">
      <c r="A137" s="34" t="s">
        <v>4428</v>
      </c>
      <c r="B137" s="2">
        <v>11</v>
      </c>
      <c r="C137" t="s">
        <v>1747</v>
      </c>
      <c r="D137" t="s">
        <v>1747</v>
      </c>
      <c r="E137" t="s">
        <v>3</v>
      </c>
      <c r="F137" t="s">
        <v>4427</v>
      </c>
      <c r="G137" t="s">
        <v>3600</v>
      </c>
      <c r="H137" s="32">
        <v>18000</v>
      </c>
      <c r="I137" s="33">
        <v>0.125</v>
      </c>
      <c r="J137" s="32">
        <f t="shared" si="2"/>
        <v>15750</v>
      </c>
      <c r="K137" s="3">
        <v>9.7000000000000003E-2</v>
      </c>
      <c r="L137" s="2">
        <v>9</v>
      </c>
      <c r="M137" t="s">
        <v>9</v>
      </c>
      <c r="N137" t="s">
        <v>10</v>
      </c>
      <c r="O137" t="s">
        <v>9</v>
      </c>
      <c r="P137" t="s">
        <v>10</v>
      </c>
      <c r="Q137" t="s">
        <v>10</v>
      </c>
      <c r="T137" s="31" t="s">
        <v>4426</v>
      </c>
    </row>
    <row r="138" spans="1:20" x14ac:dyDescent="0.35">
      <c r="A138" s="34" t="s">
        <v>4425</v>
      </c>
      <c r="B138" s="2">
        <v>11</v>
      </c>
      <c r="C138" t="s">
        <v>1747</v>
      </c>
      <c r="D138" t="s">
        <v>4420</v>
      </c>
      <c r="E138" t="s">
        <v>3</v>
      </c>
      <c r="F138" t="s">
        <v>4424</v>
      </c>
      <c r="G138" t="s">
        <v>4423</v>
      </c>
      <c r="H138" s="32">
        <v>15000</v>
      </c>
      <c r="I138" s="33">
        <v>0.125</v>
      </c>
      <c r="J138" s="32">
        <f t="shared" si="2"/>
        <v>13125</v>
      </c>
      <c r="K138" s="3">
        <v>5.5E-2</v>
      </c>
      <c r="L138" s="2">
        <v>9</v>
      </c>
      <c r="M138" t="s">
        <v>9</v>
      </c>
      <c r="N138" t="s">
        <v>10</v>
      </c>
      <c r="O138" t="s">
        <v>10</v>
      </c>
      <c r="P138" t="s">
        <v>10</v>
      </c>
      <c r="Q138" t="s">
        <v>10</v>
      </c>
      <c r="T138" s="31" t="s">
        <v>4422</v>
      </c>
    </row>
    <row r="139" spans="1:20" x14ac:dyDescent="0.35">
      <c r="A139" s="34" t="s">
        <v>4421</v>
      </c>
      <c r="B139" s="2">
        <v>11</v>
      </c>
      <c r="C139" t="s">
        <v>1747</v>
      </c>
      <c r="D139" t="s">
        <v>4420</v>
      </c>
      <c r="E139" t="s">
        <v>3</v>
      </c>
      <c r="F139" t="s">
        <v>4419</v>
      </c>
      <c r="G139" t="s">
        <v>4418</v>
      </c>
      <c r="H139" s="32">
        <v>15000</v>
      </c>
      <c r="I139" s="33">
        <v>0.125</v>
      </c>
      <c r="J139" s="32">
        <f t="shared" si="2"/>
        <v>13125</v>
      </c>
      <c r="K139" s="3">
        <v>9.7000000000000003E-2</v>
      </c>
      <c r="L139" s="2">
        <v>8</v>
      </c>
      <c r="M139" t="s">
        <v>9</v>
      </c>
      <c r="N139" t="s">
        <v>10</v>
      </c>
      <c r="O139" t="s">
        <v>10</v>
      </c>
      <c r="P139" t="s">
        <v>10</v>
      </c>
      <c r="Q139" t="s">
        <v>10</v>
      </c>
      <c r="T139" s="31" t="s">
        <v>4417</v>
      </c>
    </row>
    <row r="140" spans="1:20" x14ac:dyDescent="0.35">
      <c r="A140" s="34" t="s">
        <v>4416</v>
      </c>
      <c r="B140" s="2">
        <v>6</v>
      </c>
      <c r="C140" t="s">
        <v>1734</v>
      </c>
      <c r="D140" t="s">
        <v>4407</v>
      </c>
      <c r="E140" t="s">
        <v>3</v>
      </c>
      <c r="F140" t="s">
        <v>4415</v>
      </c>
      <c r="G140" t="s">
        <v>4414</v>
      </c>
      <c r="H140" s="32">
        <v>70000</v>
      </c>
      <c r="I140" s="33">
        <v>0.15</v>
      </c>
      <c r="J140" s="32">
        <f t="shared" si="2"/>
        <v>59500</v>
      </c>
      <c r="K140" s="3">
        <v>0.20799999999999999</v>
      </c>
      <c r="L140" s="2">
        <v>9</v>
      </c>
      <c r="M140" t="s">
        <v>9</v>
      </c>
      <c r="N140" t="s">
        <v>10</v>
      </c>
      <c r="O140" t="s">
        <v>10</v>
      </c>
      <c r="P140" t="s">
        <v>10</v>
      </c>
      <c r="Q140" t="s">
        <v>10</v>
      </c>
      <c r="T140" s="31" t="s">
        <v>4413</v>
      </c>
    </row>
    <row r="141" spans="1:20" x14ac:dyDescent="0.35">
      <c r="A141" s="34" t="s">
        <v>4412</v>
      </c>
      <c r="B141" s="2">
        <v>6</v>
      </c>
      <c r="C141" t="s">
        <v>1734</v>
      </c>
      <c r="D141" t="s">
        <v>4407</v>
      </c>
      <c r="E141" t="s">
        <v>3</v>
      </c>
      <c r="F141" t="s">
        <v>4411</v>
      </c>
      <c r="G141" t="s">
        <v>4410</v>
      </c>
      <c r="H141" s="32">
        <v>25000</v>
      </c>
      <c r="I141" s="33">
        <v>0.15</v>
      </c>
      <c r="J141" s="32">
        <f t="shared" si="2"/>
        <v>21250</v>
      </c>
      <c r="K141" s="3">
        <v>9.2999999999999999E-2</v>
      </c>
      <c r="L141" s="2">
        <v>8</v>
      </c>
      <c r="M141" t="s">
        <v>9</v>
      </c>
      <c r="N141" t="s">
        <v>10</v>
      </c>
      <c r="O141" t="s">
        <v>10</v>
      </c>
      <c r="P141" t="s">
        <v>10</v>
      </c>
      <c r="Q141" t="s">
        <v>10</v>
      </c>
      <c r="T141" s="31" t="s">
        <v>4409</v>
      </c>
    </row>
    <row r="142" spans="1:20" x14ac:dyDescent="0.35">
      <c r="A142" s="34" t="s">
        <v>4408</v>
      </c>
      <c r="B142" s="2">
        <v>6</v>
      </c>
      <c r="C142" t="s">
        <v>1734</v>
      </c>
      <c r="D142" t="s">
        <v>4407</v>
      </c>
      <c r="E142" t="s">
        <v>3</v>
      </c>
      <c r="F142" t="s">
        <v>4406</v>
      </c>
      <c r="G142" t="s">
        <v>4405</v>
      </c>
      <c r="H142" s="32">
        <v>40200</v>
      </c>
      <c r="I142" s="33">
        <v>0.15</v>
      </c>
      <c r="J142" s="32">
        <f t="shared" si="2"/>
        <v>34170</v>
      </c>
      <c r="K142" s="3">
        <v>0.108</v>
      </c>
      <c r="L142" s="2">
        <v>8</v>
      </c>
      <c r="M142" t="s">
        <v>9</v>
      </c>
      <c r="N142" t="s">
        <v>10</v>
      </c>
      <c r="O142" t="s">
        <v>10</v>
      </c>
      <c r="P142" t="s">
        <v>10</v>
      </c>
      <c r="Q142" t="s">
        <v>10</v>
      </c>
      <c r="T142" s="31" t="s">
        <v>4404</v>
      </c>
    </row>
    <row r="143" spans="1:20" x14ac:dyDescent="0.35">
      <c r="A143" s="34" t="s">
        <v>4403</v>
      </c>
      <c r="B143" s="2">
        <v>4</v>
      </c>
      <c r="C143" t="s">
        <v>1697</v>
      </c>
      <c r="D143" t="s">
        <v>4395</v>
      </c>
      <c r="E143" t="s">
        <v>3</v>
      </c>
      <c r="F143" t="s">
        <v>4402</v>
      </c>
      <c r="G143" t="s">
        <v>4401</v>
      </c>
      <c r="H143" s="32">
        <v>43100</v>
      </c>
      <c r="I143" s="33">
        <v>0.15</v>
      </c>
      <c r="J143" s="32">
        <f t="shared" si="2"/>
        <v>36635</v>
      </c>
      <c r="K143" s="3">
        <v>0.48899999999999999</v>
      </c>
      <c r="L143" s="2">
        <v>7</v>
      </c>
      <c r="M143" t="s">
        <v>9</v>
      </c>
      <c r="N143" t="s">
        <v>10</v>
      </c>
      <c r="O143" t="s">
        <v>10</v>
      </c>
      <c r="P143" t="s">
        <v>10</v>
      </c>
      <c r="Q143" t="s">
        <v>10</v>
      </c>
      <c r="T143" s="31" t="s">
        <v>4400</v>
      </c>
    </row>
    <row r="144" spans="1:20" x14ac:dyDescent="0.35">
      <c r="A144" s="34" t="s">
        <v>4399</v>
      </c>
      <c r="B144" s="2">
        <v>4</v>
      </c>
      <c r="C144" t="s">
        <v>1697</v>
      </c>
      <c r="D144" t="s">
        <v>4395</v>
      </c>
      <c r="E144" t="s">
        <v>3</v>
      </c>
      <c r="F144" t="s">
        <v>4398</v>
      </c>
      <c r="G144" t="s">
        <v>3290</v>
      </c>
      <c r="H144" s="32">
        <v>61350</v>
      </c>
      <c r="I144" s="33">
        <v>0.15</v>
      </c>
      <c r="J144" s="32">
        <f t="shared" si="2"/>
        <v>52147.5</v>
      </c>
      <c r="K144" s="3">
        <v>0.23599999999999999</v>
      </c>
      <c r="L144" s="2">
        <v>5</v>
      </c>
      <c r="M144" t="s">
        <v>9</v>
      </c>
      <c r="N144" t="s">
        <v>10</v>
      </c>
      <c r="O144" t="s">
        <v>10</v>
      </c>
      <c r="P144" t="s">
        <v>10</v>
      </c>
      <c r="Q144" t="s">
        <v>10</v>
      </c>
      <c r="T144" s="35" t="s">
        <v>4397</v>
      </c>
    </row>
    <row r="145" spans="1:20" x14ac:dyDescent="0.35">
      <c r="A145" s="34" t="s">
        <v>4396</v>
      </c>
      <c r="B145" s="2">
        <v>4</v>
      </c>
      <c r="C145" t="s">
        <v>1697</v>
      </c>
      <c r="D145" t="s">
        <v>4395</v>
      </c>
      <c r="E145" t="s">
        <v>3</v>
      </c>
      <c r="F145" t="s">
        <v>4394</v>
      </c>
      <c r="G145" t="s">
        <v>4393</v>
      </c>
      <c r="H145" s="32">
        <v>20000</v>
      </c>
      <c r="I145" s="33">
        <v>0.15</v>
      </c>
      <c r="J145" s="32">
        <f t="shared" si="2"/>
        <v>17000</v>
      </c>
      <c r="K145" s="3">
        <v>0.217</v>
      </c>
      <c r="L145" s="2">
        <v>4</v>
      </c>
      <c r="M145" t="s">
        <v>9</v>
      </c>
      <c r="N145" t="s">
        <v>10</v>
      </c>
      <c r="O145" t="s">
        <v>10</v>
      </c>
      <c r="P145" t="s">
        <v>10</v>
      </c>
      <c r="Q145" t="s">
        <v>10</v>
      </c>
      <c r="T145" s="31" t="s">
        <v>4392</v>
      </c>
    </row>
    <row r="146" spans="1:20" x14ac:dyDescent="0.35">
      <c r="A146" s="34" t="s">
        <v>4391</v>
      </c>
      <c r="B146" s="2">
        <v>2</v>
      </c>
      <c r="C146" t="s">
        <v>4356</v>
      </c>
      <c r="D146" t="s">
        <v>4355</v>
      </c>
      <c r="E146" t="s">
        <v>3</v>
      </c>
      <c r="F146" t="s">
        <v>4390</v>
      </c>
      <c r="G146" t="s">
        <v>4389</v>
      </c>
      <c r="H146" s="32">
        <v>40910</v>
      </c>
      <c r="I146" s="33">
        <v>0.15</v>
      </c>
      <c r="J146" s="32">
        <f t="shared" si="2"/>
        <v>34773.5</v>
      </c>
      <c r="K146" s="3">
        <v>0.30599999999999999</v>
      </c>
      <c r="L146" s="2">
        <v>10</v>
      </c>
      <c r="M146" t="s">
        <v>9</v>
      </c>
      <c r="N146" t="s">
        <v>10</v>
      </c>
      <c r="O146" t="s">
        <v>10</v>
      </c>
      <c r="P146" t="s">
        <v>10</v>
      </c>
      <c r="Q146" t="s">
        <v>10</v>
      </c>
      <c r="S146" s="2" t="s">
        <v>408</v>
      </c>
      <c r="T146" s="31" t="s">
        <v>4388</v>
      </c>
    </row>
    <row r="147" spans="1:20" x14ac:dyDescent="0.35">
      <c r="A147" s="34" t="s">
        <v>4387</v>
      </c>
      <c r="B147" s="2">
        <v>2</v>
      </c>
      <c r="C147" t="s">
        <v>4356</v>
      </c>
      <c r="D147" t="s">
        <v>4355</v>
      </c>
      <c r="E147" t="s">
        <v>3</v>
      </c>
      <c r="F147" t="s">
        <v>4386</v>
      </c>
      <c r="G147" t="s">
        <v>2926</v>
      </c>
      <c r="H147" s="32">
        <v>36819</v>
      </c>
      <c r="I147" s="33">
        <v>0.15</v>
      </c>
      <c r="J147" s="32">
        <f t="shared" si="2"/>
        <v>31296.15</v>
      </c>
      <c r="K147" s="3">
        <v>0.17699999999999999</v>
      </c>
      <c r="L147" s="2">
        <v>10</v>
      </c>
      <c r="M147" t="s">
        <v>9</v>
      </c>
      <c r="N147" t="s">
        <v>10</v>
      </c>
      <c r="O147" t="s">
        <v>10</v>
      </c>
      <c r="P147" t="s">
        <v>10</v>
      </c>
      <c r="Q147" t="s">
        <v>10</v>
      </c>
      <c r="S147" s="2" t="s">
        <v>168</v>
      </c>
      <c r="T147" s="31" t="s">
        <v>4385</v>
      </c>
    </row>
    <row r="148" spans="1:20" x14ac:dyDescent="0.35">
      <c r="A148" s="34" t="s">
        <v>4384</v>
      </c>
      <c r="B148" s="2">
        <v>2</v>
      </c>
      <c r="C148" t="s">
        <v>4356</v>
      </c>
      <c r="D148" t="s">
        <v>4355</v>
      </c>
      <c r="E148" t="s">
        <v>3</v>
      </c>
      <c r="F148" t="s">
        <v>4383</v>
      </c>
      <c r="G148" t="s">
        <v>4382</v>
      </c>
      <c r="H148" s="32">
        <v>40910</v>
      </c>
      <c r="I148" s="33">
        <v>0.15</v>
      </c>
      <c r="J148" s="32">
        <f t="shared" si="2"/>
        <v>34773.5</v>
      </c>
      <c r="K148" s="3">
        <v>0.26700000000000002</v>
      </c>
      <c r="L148" s="2">
        <v>10</v>
      </c>
      <c r="M148" t="s">
        <v>9</v>
      </c>
      <c r="N148" t="s">
        <v>10</v>
      </c>
      <c r="O148" t="s">
        <v>10</v>
      </c>
      <c r="P148" t="s">
        <v>10</v>
      </c>
      <c r="Q148" t="s">
        <v>10</v>
      </c>
      <c r="S148" s="2" t="s">
        <v>163</v>
      </c>
      <c r="T148" s="31" t="s">
        <v>4381</v>
      </c>
    </row>
    <row r="149" spans="1:20" x14ac:dyDescent="0.35">
      <c r="A149" s="34" t="s">
        <v>4380</v>
      </c>
      <c r="B149" s="2">
        <v>2</v>
      </c>
      <c r="C149" t="s">
        <v>4356</v>
      </c>
      <c r="D149" t="s">
        <v>4356</v>
      </c>
      <c r="E149" t="s">
        <v>3</v>
      </c>
      <c r="F149" t="s">
        <v>4379</v>
      </c>
      <c r="G149" t="s">
        <v>4378</v>
      </c>
      <c r="H149" s="32">
        <v>137891</v>
      </c>
      <c r="I149" s="33">
        <v>0.15</v>
      </c>
      <c r="J149" s="32">
        <f t="shared" si="2"/>
        <v>117207.35</v>
      </c>
      <c r="K149" s="3">
        <v>0.93899999999999995</v>
      </c>
      <c r="L149" s="2">
        <v>9</v>
      </c>
      <c r="M149" t="s">
        <v>9</v>
      </c>
      <c r="N149" t="s">
        <v>10</v>
      </c>
      <c r="O149" t="s">
        <v>10</v>
      </c>
      <c r="P149" t="s">
        <v>10</v>
      </c>
      <c r="Q149" t="s">
        <v>10</v>
      </c>
      <c r="T149" s="31" t="s">
        <v>4377</v>
      </c>
    </row>
    <row r="150" spans="1:20" x14ac:dyDescent="0.35">
      <c r="A150" s="34" t="s">
        <v>4376</v>
      </c>
      <c r="B150" s="2">
        <v>2</v>
      </c>
      <c r="C150" t="s">
        <v>4356</v>
      </c>
      <c r="D150" t="s">
        <v>4355</v>
      </c>
      <c r="E150" t="s">
        <v>3</v>
      </c>
      <c r="F150" t="s">
        <v>4375</v>
      </c>
      <c r="G150" t="s">
        <v>4374</v>
      </c>
      <c r="H150" s="32">
        <v>57274</v>
      </c>
      <c r="I150" s="33">
        <v>0.15</v>
      </c>
      <c r="J150" s="32">
        <f t="shared" si="2"/>
        <v>48682.9</v>
      </c>
      <c r="K150" s="3">
        <v>0.30299999999999999</v>
      </c>
      <c r="L150" s="2">
        <v>9</v>
      </c>
      <c r="M150" t="s">
        <v>9</v>
      </c>
      <c r="N150" t="s">
        <v>10</v>
      </c>
      <c r="O150" t="s">
        <v>10</v>
      </c>
      <c r="P150" t="s">
        <v>10</v>
      </c>
      <c r="Q150" t="s">
        <v>10</v>
      </c>
      <c r="T150" s="31" t="s">
        <v>4373</v>
      </c>
    </row>
    <row r="151" spans="1:20" x14ac:dyDescent="0.35">
      <c r="A151" s="34" t="s">
        <v>4372</v>
      </c>
      <c r="B151" s="2">
        <v>2</v>
      </c>
      <c r="C151" t="s">
        <v>4356</v>
      </c>
      <c r="D151" t="s">
        <v>4355</v>
      </c>
      <c r="E151" t="s">
        <v>3</v>
      </c>
      <c r="F151" t="s">
        <v>4371</v>
      </c>
      <c r="G151" t="s">
        <v>4370</v>
      </c>
      <c r="H151" s="32">
        <v>32728</v>
      </c>
      <c r="I151" s="33">
        <v>0.15</v>
      </c>
      <c r="J151" s="32">
        <f t="shared" si="2"/>
        <v>27818.799999999999</v>
      </c>
      <c r="K151" s="3">
        <v>0.21</v>
      </c>
      <c r="L151" s="2">
        <v>7</v>
      </c>
      <c r="M151" t="s">
        <v>9</v>
      </c>
      <c r="N151" t="s">
        <v>10</v>
      </c>
      <c r="O151" t="s">
        <v>10</v>
      </c>
      <c r="P151" t="s">
        <v>10</v>
      </c>
      <c r="Q151" t="s">
        <v>10</v>
      </c>
      <c r="T151" s="31" t="s">
        <v>4369</v>
      </c>
    </row>
    <row r="152" spans="1:20" x14ac:dyDescent="0.35">
      <c r="A152" s="34" t="s">
        <v>4368</v>
      </c>
      <c r="B152" s="2">
        <v>2</v>
      </c>
      <c r="C152" t="s">
        <v>4356</v>
      </c>
      <c r="D152" t="s">
        <v>4355</v>
      </c>
      <c r="E152" t="s">
        <v>3</v>
      </c>
      <c r="F152" t="s">
        <v>4367</v>
      </c>
      <c r="G152" t="s">
        <v>4366</v>
      </c>
      <c r="H152" s="32">
        <v>40910</v>
      </c>
      <c r="I152" s="33">
        <v>0.15</v>
      </c>
      <c r="J152" s="32">
        <f t="shared" si="2"/>
        <v>34773.5</v>
      </c>
      <c r="K152" s="3">
        <v>0.32400000000000001</v>
      </c>
      <c r="L152" s="2">
        <v>5</v>
      </c>
      <c r="M152" t="s">
        <v>9</v>
      </c>
      <c r="N152" t="s">
        <v>10</v>
      </c>
      <c r="O152" t="s">
        <v>9</v>
      </c>
      <c r="P152" t="s">
        <v>10</v>
      </c>
      <c r="Q152" t="s">
        <v>10</v>
      </c>
      <c r="T152" s="31" t="s">
        <v>4365</v>
      </c>
    </row>
    <row r="153" spans="1:20" x14ac:dyDescent="0.35">
      <c r="A153" s="34" t="s">
        <v>4364</v>
      </c>
      <c r="B153" s="2">
        <v>2</v>
      </c>
      <c r="C153" t="s">
        <v>4356</v>
      </c>
      <c r="D153" t="s">
        <v>4355</v>
      </c>
      <c r="E153" t="s">
        <v>3</v>
      </c>
      <c r="F153" t="s">
        <v>4363</v>
      </c>
      <c r="G153" t="s">
        <v>4362</v>
      </c>
      <c r="H153" s="32">
        <v>4091</v>
      </c>
      <c r="I153" s="33">
        <v>0.15</v>
      </c>
      <c r="J153" s="32">
        <f t="shared" si="2"/>
        <v>3477.35</v>
      </c>
      <c r="K153" s="3">
        <v>3.9E-2</v>
      </c>
      <c r="L153" s="2">
        <v>5</v>
      </c>
      <c r="M153" t="s">
        <v>9</v>
      </c>
      <c r="N153" t="s">
        <v>10</v>
      </c>
      <c r="O153" t="s">
        <v>10</v>
      </c>
      <c r="P153" t="s">
        <v>10</v>
      </c>
      <c r="Q153" t="s">
        <v>10</v>
      </c>
      <c r="T153" s="31" t="s">
        <v>4361</v>
      </c>
    </row>
    <row r="154" spans="1:20" x14ac:dyDescent="0.35">
      <c r="A154" s="34" t="s">
        <v>4360</v>
      </c>
      <c r="B154" s="2">
        <v>2</v>
      </c>
      <c r="C154" t="s">
        <v>4356</v>
      </c>
      <c r="D154" t="s">
        <v>4355</v>
      </c>
      <c r="E154" t="s">
        <v>3</v>
      </c>
      <c r="F154" t="s">
        <v>4359</v>
      </c>
      <c r="G154" t="s">
        <v>731</v>
      </c>
      <c r="H154" s="32">
        <v>65456</v>
      </c>
      <c r="I154" s="33">
        <v>0.15</v>
      </c>
      <c r="J154" s="32">
        <f t="shared" si="2"/>
        <v>55637.599999999999</v>
      </c>
      <c r="K154" s="3">
        <v>0.52100000000000002</v>
      </c>
      <c r="L154" s="2">
        <v>5</v>
      </c>
      <c r="M154" t="s">
        <v>9</v>
      </c>
      <c r="N154" t="s">
        <v>10</v>
      </c>
      <c r="O154" t="s">
        <v>10</v>
      </c>
      <c r="P154" t="s">
        <v>10</v>
      </c>
      <c r="Q154" t="s">
        <v>10</v>
      </c>
      <c r="T154" s="31" t="s">
        <v>4358</v>
      </c>
    </row>
    <row r="155" spans="1:20" x14ac:dyDescent="0.35">
      <c r="A155" s="34" t="s">
        <v>4357</v>
      </c>
      <c r="B155" s="2">
        <v>2</v>
      </c>
      <c r="C155" t="s">
        <v>4356</v>
      </c>
      <c r="D155" t="s">
        <v>4355</v>
      </c>
      <c r="E155" t="s">
        <v>3</v>
      </c>
      <c r="F155" t="s">
        <v>4354</v>
      </c>
      <c r="G155" t="s">
        <v>3708</v>
      </c>
      <c r="H155" s="32">
        <v>40910</v>
      </c>
      <c r="I155" s="33">
        <v>0.15</v>
      </c>
      <c r="J155" s="32">
        <f t="shared" si="2"/>
        <v>34773.5</v>
      </c>
      <c r="K155" s="3">
        <v>0.376</v>
      </c>
      <c r="L155" s="2">
        <v>4</v>
      </c>
      <c r="M155" t="s">
        <v>9</v>
      </c>
      <c r="N155" t="s">
        <v>10</v>
      </c>
      <c r="O155" t="s">
        <v>10</v>
      </c>
      <c r="P155" t="s">
        <v>10</v>
      </c>
      <c r="Q155" t="s">
        <v>10</v>
      </c>
      <c r="T155" s="31" t="s">
        <v>4353</v>
      </c>
    </row>
    <row r="156" spans="1:20" x14ac:dyDescent="0.35">
      <c r="A156" s="34" t="s">
        <v>8</v>
      </c>
      <c r="B156" s="2">
        <v>5</v>
      </c>
      <c r="C156" t="s">
        <v>12</v>
      </c>
      <c r="D156" t="s">
        <v>13</v>
      </c>
      <c r="E156" t="s">
        <v>3</v>
      </c>
      <c r="F156" t="s">
        <v>15</v>
      </c>
      <c r="G156" t="s">
        <v>16</v>
      </c>
      <c r="H156" s="32">
        <v>48250</v>
      </c>
      <c r="I156" s="33">
        <v>0.15</v>
      </c>
      <c r="J156" s="32">
        <f t="shared" si="2"/>
        <v>41012.5</v>
      </c>
      <c r="K156" s="3">
        <v>0.111</v>
      </c>
      <c r="L156" s="2">
        <v>10</v>
      </c>
      <c r="M156" t="s">
        <v>9</v>
      </c>
      <c r="N156" t="s">
        <v>9</v>
      </c>
      <c r="O156" t="s">
        <v>9</v>
      </c>
      <c r="P156" t="s">
        <v>10</v>
      </c>
      <c r="Q156" t="s">
        <v>9</v>
      </c>
      <c r="R156" t="s">
        <v>14</v>
      </c>
      <c r="S156" s="2" t="s">
        <v>145</v>
      </c>
      <c r="T156" s="31" t="s">
        <v>11</v>
      </c>
    </row>
    <row r="157" spans="1:20" x14ac:dyDescent="0.35">
      <c r="A157" s="34" t="s">
        <v>17</v>
      </c>
      <c r="B157" s="2">
        <v>5</v>
      </c>
      <c r="C157" t="s">
        <v>12</v>
      </c>
      <c r="D157" t="s">
        <v>13</v>
      </c>
      <c r="E157" t="s">
        <v>3</v>
      </c>
      <c r="F157" t="s">
        <v>20</v>
      </c>
      <c r="G157" t="s">
        <v>21</v>
      </c>
      <c r="H157" s="32">
        <v>47700</v>
      </c>
      <c r="I157" s="33">
        <v>0.15</v>
      </c>
      <c r="J157" s="32">
        <f t="shared" si="2"/>
        <v>40545</v>
      </c>
      <c r="K157" s="3">
        <v>0.27700000000000002</v>
      </c>
      <c r="L157" s="2">
        <v>10</v>
      </c>
      <c r="M157" t="s">
        <v>9</v>
      </c>
      <c r="N157" t="s">
        <v>9</v>
      </c>
      <c r="O157" t="s">
        <v>9</v>
      </c>
      <c r="P157" t="s">
        <v>10</v>
      </c>
      <c r="Q157" t="s">
        <v>9</v>
      </c>
      <c r="R157" t="s">
        <v>19</v>
      </c>
      <c r="S157" s="2" t="s">
        <v>187</v>
      </c>
      <c r="T157" s="31" t="s">
        <v>18</v>
      </c>
    </row>
    <row r="158" spans="1:20" x14ac:dyDescent="0.35">
      <c r="A158" s="34" t="s">
        <v>33</v>
      </c>
      <c r="B158" s="2">
        <v>5</v>
      </c>
      <c r="C158" t="s">
        <v>12</v>
      </c>
      <c r="D158" t="s">
        <v>13</v>
      </c>
      <c r="E158" t="s">
        <v>3</v>
      </c>
      <c r="F158" t="s">
        <v>35</v>
      </c>
      <c r="G158" t="s">
        <v>36</v>
      </c>
      <c r="H158" s="32">
        <v>28675</v>
      </c>
      <c r="I158" s="33">
        <v>0.15</v>
      </c>
      <c r="J158" s="32">
        <f t="shared" si="2"/>
        <v>24373.75</v>
      </c>
      <c r="K158" s="3">
        <v>9.5000000000000001E-2</v>
      </c>
      <c r="L158" s="2">
        <v>10</v>
      </c>
      <c r="M158" t="s">
        <v>9</v>
      </c>
      <c r="N158" t="s">
        <v>10</v>
      </c>
      <c r="O158" t="s">
        <v>9</v>
      </c>
      <c r="P158" t="s">
        <v>10</v>
      </c>
      <c r="Q158" t="s">
        <v>10</v>
      </c>
      <c r="S158" s="2" t="s">
        <v>135</v>
      </c>
      <c r="T158" s="31" t="s">
        <v>34</v>
      </c>
    </row>
    <row r="159" spans="1:20" x14ac:dyDescent="0.35">
      <c r="A159" s="34" t="s">
        <v>22</v>
      </c>
      <c r="B159" s="2">
        <v>5</v>
      </c>
      <c r="C159" t="s">
        <v>12</v>
      </c>
      <c r="D159" t="s">
        <v>13</v>
      </c>
      <c r="E159" t="s">
        <v>3</v>
      </c>
      <c r="F159" t="s">
        <v>25</v>
      </c>
      <c r="G159" t="s">
        <v>26</v>
      </c>
      <c r="H159" s="32">
        <v>48500</v>
      </c>
      <c r="I159" s="33">
        <v>0.15</v>
      </c>
      <c r="J159" s="32">
        <f t="shared" si="2"/>
        <v>41225</v>
      </c>
      <c r="K159" s="3">
        <v>0.309</v>
      </c>
      <c r="L159" s="2">
        <v>9</v>
      </c>
      <c r="M159" t="s">
        <v>9</v>
      </c>
      <c r="N159" t="s">
        <v>9</v>
      </c>
      <c r="O159" t="s">
        <v>9</v>
      </c>
      <c r="P159" t="s">
        <v>10</v>
      </c>
      <c r="Q159" t="s">
        <v>9</v>
      </c>
      <c r="R159" t="s">
        <v>24</v>
      </c>
      <c r="T159" s="31" t="s">
        <v>23</v>
      </c>
    </row>
    <row r="160" spans="1:20" x14ac:dyDescent="0.35">
      <c r="A160" s="34" t="s">
        <v>27</v>
      </c>
      <c r="B160" s="2">
        <v>5</v>
      </c>
      <c r="C160" t="s">
        <v>12</v>
      </c>
      <c r="D160" t="s">
        <v>13</v>
      </c>
      <c r="E160" t="s">
        <v>3</v>
      </c>
      <c r="F160" t="s">
        <v>31</v>
      </c>
      <c r="G160" t="s">
        <v>32</v>
      </c>
      <c r="H160" s="32">
        <v>50900</v>
      </c>
      <c r="I160" s="33">
        <v>0.15</v>
      </c>
      <c r="J160" s="32">
        <f t="shared" si="2"/>
        <v>43265</v>
      </c>
      <c r="K160" s="3">
        <v>0.36199999999999999</v>
      </c>
      <c r="L160" s="2">
        <v>8</v>
      </c>
      <c r="M160" t="s">
        <v>9</v>
      </c>
      <c r="N160" t="s">
        <v>10</v>
      </c>
      <c r="O160" t="s">
        <v>10</v>
      </c>
      <c r="P160" t="s">
        <v>10</v>
      </c>
      <c r="Q160" t="s">
        <v>9</v>
      </c>
      <c r="R160" t="s">
        <v>30</v>
      </c>
      <c r="T160" s="31" t="s">
        <v>29</v>
      </c>
    </row>
    <row r="161" spans="1:20" x14ac:dyDescent="0.35">
      <c r="A161" s="34" t="s">
        <v>4352</v>
      </c>
      <c r="B161" s="2">
        <v>2</v>
      </c>
      <c r="C161" t="s">
        <v>1677</v>
      </c>
      <c r="D161" t="s">
        <v>4327</v>
      </c>
      <c r="E161" t="s">
        <v>3</v>
      </c>
      <c r="F161" t="s">
        <v>4351</v>
      </c>
      <c r="G161" t="s">
        <v>4350</v>
      </c>
      <c r="H161" s="32">
        <v>58500</v>
      </c>
      <c r="I161" s="33">
        <v>0.15</v>
      </c>
      <c r="J161" s="32">
        <f t="shared" si="2"/>
        <v>49725</v>
      </c>
      <c r="K161" s="3">
        <v>0.4</v>
      </c>
      <c r="L161" s="2">
        <v>10</v>
      </c>
      <c r="M161" t="s">
        <v>9</v>
      </c>
      <c r="N161" t="s">
        <v>10</v>
      </c>
      <c r="O161" t="s">
        <v>10</v>
      </c>
      <c r="P161" t="s">
        <v>10</v>
      </c>
      <c r="Q161" t="s">
        <v>10</v>
      </c>
      <c r="S161" s="2" t="s">
        <v>187</v>
      </c>
      <c r="T161" s="31" t="s">
        <v>4349</v>
      </c>
    </row>
    <row r="162" spans="1:20" x14ac:dyDescent="0.35">
      <c r="A162" s="34" t="s">
        <v>4348</v>
      </c>
      <c r="B162" s="2">
        <v>2</v>
      </c>
      <c r="C162" t="s">
        <v>1677</v>
      </c>
      <c r="D162" t="s">
        <v>4327</v>
      </c>
      <c r="E162" t="s">
        <v>3</v>
      </c>
      <c r="F162" t="s">
        <v>4347</v>
      </c>
      <c r="G162" t="s">
        <v>4346</v>
      </c>
      <c r="H162" s="32">
        <v>39600</v>
      </c>
      <c r="I162" s="33">
        <v>0.15</v>
      </c>
      <c r="J162" s="32">
        <f t="shared" si="2"/>
        <v>33660</v>
      </c>
      <c r="K162" s="3">
        <v>0.316</v>
      </c>
      <c r="L162" s="2">
        <v>10</v>
      </c>
      <c r="M162" t="s">
        <v>9</v>
      </c>
      <c r="N162" t="s">
        <v>10</v>
      </c>
      <c r="O162" t="s">
        <v>10</v>
      </c>
      <c r="P162" t="s">
        <v>10</v>
      </c>
      <c r="Q162" t="s">
        <v>10</v>
      </c>
      <c r="S162" s="2" t="s">
        <v>158</v>
      </c>
      <c r="T162" s="31" t="s">
        <v>4345</v>
      </c>
    </row>
    <row r="163" spans="1:20" x14ac:dyDescent="0.35">
      <c r="A163" s="34" t="s">
        <v>4344</v>
      </c>
      <c r="B163" s="2">
        <v>2</v>
      </c>
      <c r="C163" t="s">
        <v>1677</v>
      </c>
      <c r="D163" t="s">
        <v>4327</v>
      </c>
      <c r="E163" t="s">
        <v>3</v>
      </c>
      <c r="F163" t="s">
        <v>4343</v>
      </c>
      <c r="G163" t="s">
        <v>4342</v>
      </c>
      <c r="H163" s="32">
        <v>62000</v>
      </c>
      <c r="I163" s="33">
        <v>0.15</v>
      </c>
      <c r="J163" s="32">
        <f t="shared" si="2"/>
        <v>52700</v>
      </c>
      <c r="K163" s="3">
        <v>0.222</v>
      </c>
      <c r="L163" s="2">
        <v>10</v>
      </c>
      <c r="M163" t="s">
        <v>9</v>
      </c>
      <c r="N163" t="s">
        <v>10</v>
      </c>
      <c r="O163" t="s">
        <v>10</v>
      </c>
      <c r="P163" t="s">
        <v>10</v>
      </c>
      <c r="Q163" t="s">
        <v>10</v>
      </c>
      <c r="S163" s="2" t="s">
        <v>145</v>
      </c>
      <c r="T163" s="31" t="s">
        <v>4341</v>
      </c>
    </row>
    <row r="164" spans="1:20" x14ac:dyDescent="0.35">
      <c r="A164" s="34" t="s">
        <v>4340</v>
      </c>
      <c r="B164" s="2">
        <v>2</v>
      </c>
      <c r="C164" t="s">
        <v>1677</v>
      </c>
      <c r="D164" t="s">
        <v>4319</v>
      </c>
      <c r="E164" t="s">
        <v>3</v>
      </c>
      <c r="F164" t="s">
        <v>4339</v>
      </c>
      <c r="G164" t="s">
        <v>4338</v>
      </c>
      <c r="H164" s="32">
        <v>106275</v>
      </c>
      <c r="I164" s="33">
        <v>0.15</v>
      </c>
      <c r="J164" s="32">
        <f t="shared" si="2"/>
        <v>90333.75</v>
      </c>
      <c r="K164" s="3">
        <v>0.55000000000000004</v>
      </c>
      <c r="L164" s="2">
        <v>10</v>
      </c>
      <c r="M164" t="s">
        <v>9</v>
      </c>
      <c r="N164" t="s">
        <v>10</v>
      </c>
      <c r="O164" t="s">
        <v>10</v>
      </c>
      <c r="P164" t="s">
        <v>10</v>
      </c>
      <c r="Q164" t="s">
        <v>10</v>
      </c>
      <c r="S164" s="2" t="s">
        <v>163</v>
      </c>
      <c r="T164" s="31" t="s">
        <v>4337</v>
      </c>
    </row>
    <row r="165" spans="1:20" x14ac:dyDescent="0.35">
      <c r="A165" s="34" t="s">
        <v>4336</v>
      </c>
      <c r="B165" s="2">
        <v>2</v>
      </c>
      <c r="C165" t="s">
        <v>1677</v>
      </c>
      <c r="D165" t="s">
        <v>4319</v>
      </c>
      <c r="E165" t="s">
        <v>3</v>
      </c>
      <c r="F165" t="s">
        <v>4335</v>
      </c>
      <c r="G165" t="s">
        <v>4334</v>
      </c>
      <c r="H165" s="32">
        <v>8595</v>
      </c>
      <c r="I165" s="33">
        <v>0.15</v>
      </c>
      <c r="J165" s="32">
        <f t="shared" si="2"/>
        <v>7305.75</v>
      </c>
      <c r="K165" s="3">
        <v>6.6000000000000003E-2</v>
      </c>
      <c r="L165" s="2">
        <v>10</v>
      </c>
      <c r="M165" t="s">
        <v>9</v>
      </c>
      <c r="N165" t="s">
        <v>10</v>
      </c>
      <c r="O165" t="s">
        <v>10</v>
      </c>
      <c r="P165" t="s">
        <v>10</v>
      </c>
      <c r="Q165" t="s">
        <v>10</v>
      </c>
      <c r="S165" s="2" t="s">
        <v>135</v>
      </c>
      <c r="T165" s="31" t="s">
        <v>4333</v>
      </c>
    </row>
    <row r="166" spans="1:20" x14ac:dyDescent="0.35">
      <c r="A166" s="34" t="s">
        <v>4332</v>
      </c>
      <c r="B166" s="2">
        <v>2</v>
      </c>
      <c r="C166" t="s">
        <v>1677</v>
      </c>
      <c r="D166" t="s">
        <v>4319</v>
      </c>
      <c r="E166" t="s">
        <v>3</v>
      </c>
      <c r="F166" t="s">
        <v>4331</v>
      </c>
      <c r="G166" t="s">
        <v>4330</v>
      </c>
      <c r="H166" s="32">
        <v>28000</v>
      </c>
      <c r="I166" s="33">
        <v>0.15</v>
      </c>
      <c r="J166" s="32">
        <f t="shared" si="2"/>
        <v>23800</v>
      </c>
      <c r="K166" s="3">
        <v>0.15</v>
      </c>
      <c r="L166" s="2">
        <v>9</v>
      </c>
      <c r="M166" t="s">
        <v>9</v>
      </c>
      <c r="N166" t="s">
        <v>10</v>
      </c>
      <c r="O166" t="s">
        <v>10</v>
      </c>
      <c r="P166" t="s">
        <v>10</v>
      </c>
      <c r="Q166" t="s">
        <v>10</v>
      </c>
      <c r="T166" s="31" t="s">
        <v>4329</v>
      </c>
    </row>
    <row r="167" spans="1:20" x14ac:dyDescent="0.35">
      <c r="A167" s="34" t="s">
        <v>4328</v>
      </c>
      <c r="B167" s="2">
        <v>2</v>
      </c>
      <c r="C167" t="s">
        <v>1677</v>
      </c>
      <c r="D167" t="s">
        <v>4327</v>
      </c>
      <c r="E167" t="s">
        <v>3</v>
      </c>
      <c r="F167" t="s">
        <v>4326</v>
      </c>
      <c r="G167" t="s">
        <v>4325</v>
      </c>
      <c r="H167" s="32">
        <v>16400</v>
      </c>
      <c r="I167" s="33">
        <v>0.15</v>
      </c>
      <c r="J167" s="32">
        <f t="shared" si="2"/>
        <v>13940</v>
      </c>
      <c r="K167" s="3">
        <v>8.6999999999999994E-2</v>
      </c>
      <c r="L167" s="2">
        <v>8</v>
      </c>
      <c r="M167" t="s">
        <v>9</v>
      </c>
      <c r="N167" t="s">
        <v>10</v>
      </c>
      <c r="O167" t="s">
        <v>10</v>
      </c>
      <c r="P167" t="s">
        <v>10</v>
      </c>
      <c r="Q167" t="s">
        <v>10</v>
      </c>
      <c r="T167" s="31"/>
    </row>
    <row r="168" spans="1:20" x14ac:dyDescent="0.35">
      <c r="A168" s="34" t="s">
        <v>4324</v>
      </c>
      <c r="B168" s="2">
        <v>2</v>
      </c>
      <c r="C168" t="s">
        <v>1677</v>
      </c>
      <c r="D168" t="s">
        <v>4319</v>
      </c>
      <c r="E168" t="s">
        <v>3</v>
      </c>
      <c r="F168" t="s">
        <v>4323</v>
      </c>
      <c r="G168" t="s">
        <v>4322</v>
      </c>
      <c r="H168" s="32">
        <v>157586</v>
      </c>
      <c r="I168" s="33">
        <v>0.15</v>
      </c>
      <c r="J168" s="32">
        <f t="shared" si="2"/>
        <v>133948.1</v>
      </c>
      <c r="K168" s="3">
        <v>0.34699999999999998</v>
      </c>
      <c r="L168" s="2">
        <v>7</v>
      </c>
      <c r="M168" t="s">
        <v>9</v>
      </c>
      <c r="N168" t="s">
        <v>10</v>
      </c>
      <c r="O168" t="s">
        <v>9</v>
      </c>
      <c r="P168" t="s">
        <v>10</v>
      </c>
      <c r="Q168" t="s">
        <v>10</v>
      </c>
      <c r="T168" s="31" t="s">
        <v>4321</v>
      </c>
    </row>
    <row r="169" spans="1:20" x14ac:dyDescent="0.35">
      <c r="A169" s="34" t="s">
        <v>4320</v>
      </c>
      <c r="B169" s="2">
        <v>2</v>
      </c>
      <c r="C169" t="s">
        <v>1677</v>
      </c>
      <c r="D169" t="s">
        <v>4319</v>
      </c>
      <c r="E169" t="s">
        <v>3</v>
      </c>
      <c r="F169" t="s">
        <v>4318</v>
      </c>
      <c r="G169" t="s">
        <v>4317</v>
      </c>
      <c r="H169" s="32">
        <v>49590</v>
      </c>
      <c r="I169" s="33">
        <v>0.15</v>
      </c>
      <c r="J169" s="32">
        <f t="shared" si="2"/>
        <v>42151.5</v>
      </c>
      <c r="K169" s="3">
        <v>7.8E-2</v>
      </c>
      <c r="L169" s="2">
        <v>4</v>
      </c>
      <c r="M169" t="s">
        <v>10</v>
      </c>
      <c r="N169" t="s">
        <v>10</v>
      </c>
      <c r="O169" t="s">
        <v>10</v>
      </c>
      <c r="P169" t="s">
        <v>10</v>
      </c>
      <c r="Q169" t="s">
        <v>10</v>
      </c>
      <c r="T169" s="31" t="s">
        <v>4316</v>
      </c>
    </row>
    <row r="170" spans="1:20" x14ac:dyDescent="0.35">
      <c r="A170" s="34" t="s">
        <v>4315</v>
      </c>
      <c r="B170" s="2">
        <v>11</v>
      </c>
      <c r="C170" t="s">
        <v>1661</v>
      </c>
      <c r="D170" t="s">
        <v>4310</v>
      </c>
      <c r="E170" t="s">
        <v>3</v>
      </c>
      <c r="F170" t="s">
        <v>4314</v>
      </c>
      <c r="G170" t="s">
        <v>4313</v>
      </c>
      <c r="H170" s="32">
        <v>90220</v>
      </c>
      <c r="I170" s="33">
        <v>0.125</v>
      </c>
      <c r="J170" s="32">
        <f t="shared" si="2"/>
        <v>78942.5</v>
      </c>
      <c r="K170" s="3">
        <v>0.82099999999999995</v>
      </c>
      <c r="L170" s="2">
        <v>10</v>
      </c>
      <c r="M170" t="s">
        <v>9</v>
      </c>
      <c r="N170" t="s">
        <v>10</v>
      </c>
      <c r="O170" t="s">
        <v>10</v>
      </c>
      <c r="P170" t="s">
        <v>10</v>
      </c>
      <c r="Q170" t="s">
        <v>10</v>
      </c>
      <c r="S170" s="2" t="s">
        <v>187</v>
      </c>
      <c r="T170" s="31" t="s">
        <v>4312</v>
      </c>
    </row>
    <row r="171" spans="1:20" x14ac:dyDescent="0.35">
      <c r="A171" s="34" t="s">
        <v>4311</v>
      </c>
      <c r="B171" s="2">
        <v>11</v>
      </c>
      <c r="C171" t="s">
        <v>1661</v>
      </c>
      <c r="D171" t="s">
        <v>4310</v>
      </c>
      <c r="E171" t="s">
        <v>3</v>
      </c>
      <c r="F171" t="s">
        <v>4309</v>
      </c>
      <c r="G171" t="s">
        <v>4308</v>
      </c>
      <c r="H171" s="32">
        <v>451249</v>
      </c>
      <c r="I171" s="33">
        <v>0.125</v>
      </c>
      <c r="J171" s="32">
        <f t="shared" si="2"/>
        <v>394842.875</v>
      </c>
      <c r="K171" s="3">
        <v>2.0720000000000001</v>
      </c>
      <c r="L171" s="2">
        <v>6</v>
      </c>
      <c r="M171" t="s">
        <v>9</v>
      </c>
      <c r="N171" t="s">
        <v>10</v>
      </c>
      <c r="O171" t="s">
        <v>9</v>
      </c>
      <c r="P171" t="s">
        <v>10</v>
      </c>
      <c r="Q171" t="s">
        <v>10</v>
      </c>
      <c r="T171" s="31" t="s">
        <v>4307</v>
      </c>
    </row>
    <row r="172" spans="1:20" x14ac:dyDescent="0.35">
      <c r="A172" s="34" t="s">
        <v>4306</v>
      </c>
      <c r="B172" s="2">
        <v>5</v>
      </c>
      <c r="C172" t="s">
        <v>4094</v>
      </c>
      <c r="D172" t="s">
        <v>4227</v>
      </c>
      <c r="E172" t="s">
        <v>3</v>
      </c>
      <c r="F172" t="s">
        <v>4305</v>
      </c>
      <c r="G172" t="s">
        <v>4304</v>
      </c>
      <c r="H172" s="32">
        <v>105000</v>
      </c>
      <c r="I172" s="33">
        <v>0.2</v>
      </c>
      <c r="J172" s="32">
        <f t="shared" si="2"/>
        <v>84000</v>
      </c>
      <c r="K172" s="3">
        <v>0.21299999999999999</v>
      </c>
      <c r="L172" s="2">
        <v>10</v>
      </c>
      <c r="M172" t="s">
        <v>9</v>
      </c>
      <c r="N172" t="s">
        <v>10</v>
      </c>
      <c r="O172" t="s">
        <v>10</v>
      </c>
      <c r="P172" t="s">
        <v>10</v>
      </c>
      <c r="Q172" t="s">
        <v>9</v>
      </c>
      <c r="R172" t="s">
        <v>4303</v>
      </c>
      <c r="S172" s="2" t="s">
        <v>145</v>
      </c>
      <c r="T172" s="31" t="s">
        <v>4302</v>
      </c>
    </row>
    <row r="173" spans="1:20" x14ac:dyDescent="0.35">
      <c r="A173" s="34" t="s">
        <v>4301</v>
      </c>
      <c r="B173" s="2">
        <v>5</v>
      </c>
      <c r="C173" t="s">
        <v>4094</v>
      </c>
      <c r="D173" t="s">
        <v>4112</v>
      </c>
      <c r="E173" t="s">
        <v>3</v>
      </c>
      <c r="F173" t="s">
        <v>4300</v>
      </c>
      <c r="G173" t="s">
        <v>4299</v>
      </c>
      <c r="H173" s="32">
        <v>186435</v>
      </c>
      <c r="I173" s="33">
        <v>0.2</v>
      </c>
      <c r="J173" s="32">
        <f t="shared" si="2"/>
        <v>149148</v>
      </c>
      <c r="K173" s="3">
        <v>0.126</v>
      </c>
      <c r="L173" s="2">
        <v>9</v>
      </c>
      <c r="M173" t="s">
        <v>9</v>
      </c>
      <c r="N173" t="s">
        <v>9</v>
      </c>
      <c r="O173" t="s">
        <v>9</v>
      </c>
      <c r="P173" t="s">
        <v>10</v>
      </c>
      <c r="Q173" t="s">
        <v>10</v>
      </c>
      <c r="T173" s="31" t="s">
        <v>4298</v>
      </c>
    </row>
    <row r="174" spans="1:20" x14ac:dyDescent="0.35">
      <c r="A174" s="34" t="s">
        <v>4297</v>
      </c>
      <c r="B174" s="2">
        <v>5</v>
      </c>
      <c r="C174" t="s">
        <v>4094</v>
      </c>
      <c r="D174" t="s">
        <v>4187</v>
      </c>
      <c r="E174" t="s">
        <v>3</v>
      </c>
      <c r="F174" t="s">
        <v>4296</v>
      </c>
      <c r="G174" t="s">
        <v>4295</v>
      </c>
      <c r="H174" s="32">
        <v>15000</v>
      </c>
      <c r="I174" s="33">
        <v>0.2</v>
      </c>
      <c r="J174" s="32">
        <f t="shared" si="2"/>
        <v>12000</v>
      </c>
      <c r="K174" s="3">
        <v>0.19900000000000001</v>
      </c>
      <c r="L174" s="2">
        <v>9</v>
      </c>
      <c r="M174" t="s">
        <v>9</v>
      </c>
      <c r="N174" t="s">
        <v>10</v>
      </c>
      <c r="O174" t="s">
        <v>9</v>
      </c>
      <c r="P174" t="s">
        <v>10</v>
      </c>
      <c r="Q174" t="s">
        <v>10</v>
      </c>
      <c r="T174" s="31" t="s">
        <v>4294</v>
      </c>
    </row>
    <row r="175" spans="1:20" x14ac:dyDescent="0.35">
      <c r="A175" s="34" t="s">
        <v>4293</v>
      </c>
      <c r="B175" s="2">
        <v>5</v>
      </c>
      <c r="C175" t="s">
        <v>4094</v>
      </c>
      <c r="D175" t="s">
        <v>4227</v>
      </c>
      <c r="E175" t="s">
        <v>3</v>
      </c>
      <c r="F175" t="s">
        <v>4292</v>
      </c>
      <c r="G175" t="s">
        <v>4291</v>
      </c>
      <c r="H175" s="32">
        <v>50500</v>
      </c>
      <c r="I175" s="33">
        <v>0.2</v>
      </c>
      <c r="J175" s="32">
        <f t="shared" si="2"/>
        <v>40400</v>
      </c>
      <c r="K175" s="3">
        <v>0.32400000000000001</v>
      </c>
      <c r="L175" s="2">
        <v>8</v>
      </c>
      <c r="M175" t="s">
        <v>9</v>
      </c>
      <c r="N175" t="s">
        <v>10</v>
      </c>
      <c r="O175" t="s">
        <v>10</v>
      </c>
      <c r="P175" t="s">
        <v>10</v>
      </c>
      <c r="Q175" t="s">
        <v>9</v>
      </c>
      <c r="R175" t="s">
        <v>4286</v>
      </c>
      <c r="T175" s="31" t="s">
        <v>4290</v>
      </c>
    </row>
    <row r="176" spans="1:20" x14ac:dyDescent="0.35">
      <c r="A176" s="34" t="s">
        <v>4289</v>
      </c>
      <c r="B176" s="2">
        <v>5</v>
      </c>
      <c r="C176" t="s">
        <v>4094</v>
      </c>
      <c r="D176" t="s">
        <v>4227</v>
      </c>
      <c r="E176" t="s">
        <v>3</v>
      </c>
      <c r="F176" t="s">
        <v>4288</v>
      </c>
      <c r="G176" t="s">
        <v>4287</v>
      </c>
      <c r="H176" s="32">
        <v>80000</v>
      </c>
      <c r="I176" s="33">
        <v>0.2</v>
      </c>
      <c r="J176" s="32">
        <f t="shared" si="2"/>
        <v>64000</v>
      </c>
      <c r="K176" s="3">
        <v>0.52700000000000002</v>
      </c>
      <c r="L176" s="2">
        <v>8</v>
      </c>
      <c r="M176" t="s">
        <v>9</v>
      </c>
      <c r="N176" t="s">
        <v>10</v>
      </c>
      <c r="O176" t="s">
        <v>10</v>
      </c>
      <c r="P176" t="s">
        <v>10</v>
      </c>
      <c r="Q176" t="s">
        <v>9</v>
      </c>
      <c r="R176" t="s">
        <v>4286</v>
      </c>
      <c r="T176" s="31" t="s">
        <v>4237</v>
      </c>
    </row>
    <row r="177" spans="1:20" x14ac:dyDescent="0.35">
      <c r="A177" s="34" t="s">
        <v>4285</v>
      </c>
      <c r="B177" s="2">
        <v>5</v>
      </c>
      <c r="C177" t="s">
        <v>4094</v>
      </c>
      <c r="D177" t="s">
        <v>4227</v>
      </c>
      <c r="E177" t="s">
        <v>3</v>
      </c>
      <c r="F177" t="s">
        <v>4284</v>
      </c>
      <c r="G177" t="s">
        <v>4283</v>
      </c>
      <c r="H177" s="32">
        <v>62000</v>
      </c>
      <c r="I177" s="33">
        <v>0.2</v>
      </c>
      <c r="J177" s="32">
        <f t="shared" si="2"/>
        <v>49600</v>
      </c>
      <c r="K177" s="3">
        <v>0.191</v>
      </c>
      <c r="L177" s="2">
        <v>8</v>
      </c>
      <c r="M177" t="s">
        <v>9</v>
      </c>
      <c r="N177" t="s">
        <v>10</v>
      </c>
      <c r="O177" t="s">
        <v>10</v>
      </c>
      <c r="P177" t="s">
        <v>10</v>
      </c>
      <c r="Q177" t="s">
        <v>9</v>
      </c>
      <c r="R177" t="s">
        <v>4282</v>
      </c>
      <c r="T177" s="31" t="s">
        <v>4281</v>
      </c>
    </row>
    <row r="178" spans="1:20" x14ac:dyDescent="0.35">
      <c r="A178" s="34" t="s">
        <v>4280</v>
      </c>
      <c r="B178" s="2">
        <v>5</v>
      </c>
      <c r="C178" t="s">
        <v>4094</v>
      </c>
      <c r="D178" t="s">
        <v>4118</v>
      </c>
      <c r="E178" t="s">
        <v>3</v>
      </c>
      <c r="F178" t="s">
        <v>4117</v>
      </c>
      <c r="G178" t="s">
        <v>4116</v>
      </c>
      <c r="H178" s="32">
        <v>52680</v>
      </c>
      <c r="I178" s="33">
        <v>0.2</v>
      </c>
      <c r="J178" s="32">
        <f t="shared" si="2"/>
        <v>42144</v>
      </c>
      <c r="K178" s="3">
        <v>0.27100000000000002</v>
      </c>
      <c r="L178" s="2">
        <v>8</v>
      </c>
      <c r="M178" t="s">
        <v>9</v>
      </c>
      <c r="O178" t="s">
        <v>10</v>
      </c>
      <c r="P178" t="s">
        <v>10</v>
      </c>
      <c r="Q178" t="s">
        <v>10</v>
      </c>
      <c r="T178" s="31" t="s">
        <v>4279</v>
      </c>
    </row>
    <row r="179" spans="1:20" x14ac:dyDescent="0.35">
      <c r="A179" s="34" t="s">
        <v>4278</v>
      </c>
      <c r="B179" s="2">
        <v>5</v>
      </c>
      <c r="C179" t="s">
        <v>4094</v>
      </c>
      <c r="D179" t="s">
        <v>4118</v>
      </c>
      <c r="E179" t="s">
        <v>3</v>
      </c>
      <c r="F179" t="s">
        <v>4277</v>
      </c>
      <c r="G179" t="s">
        <v>4276</v>
      </c>
      <c r="H179" s="32">
        <v>27765</v>
      </c>
      <c r="I179" s="33">
        <v>0.2</v>
      </c>
      <c r="J179" s="32">
        <f t="shared" si="2"/>
        <v>22212</v>
      </c>
      <c r="K179" s="3">
        <v>0.16300000000000001</v>
      </c>
      <c r="L179" s="2">
        <v>8</v>
      </c>
      <c r="M179" t="s">
        <v>9</v>
      </c>
      <c r="N179" t="s">
        <v>10</v>
      </c>
      <c r="O179" t="s">
        <v>10</v>
      </c>
      <c r="P179" t="s">
        <v>10</v>
      </c>
      <c r="Q179" t="s">
        <v>10</v>
      </c>
      <c r="T179" s="31" t="s">
        <v>4275</v>
      </c>
    </row>
    <row r="180" spans="1:20" x14ac:dyDescent="0.35">
      <c r="A180" s="34" t="s">
        <v>4274</v>
      </c>
      <c r="B180" s="2">
        <v>5</v>
      </c>
      <c r="C180" t="s">
        <v>4094</v>
      </c>
      <c r="D180" t="s">
        <v>4093</v>
      </c>
      <c r="E180" t="s">
        <v>3</v>
      </c>
      <c r="F180" t="s">
        <v>4273</v>
      </c>
      <c r="G180" t="s">
        <v>4272</v>
      </c>
      <c r="H180" s="32">
        <v>16686</v>
      </c>
      <c r="I180" s="33">
        <v>0.2</v>
      </c>
      <c r="J180" s="32">
        <f t="shared" si="2"/>
        <v>13348.8</v>
      </c>
      <c r="K180" s="3">
        <v>0.14000000000000001</v>
      </c>
      <c r="L180" s="2">
        <v>7</v>
      </c>
      <c r="M180" t="s">
        <v>9</v>
      </c>
      <c r="N180" t="s">
        <v>10</v>
      </c>
      <c r="O180" t="s">
        <v>10</v>
      </c>
      <c r="P180" t="s">
        <v>10</v>
      </c>
      <c r="Q180" t="s">
        <v>10</v>
      </c>
      <c r="T180" s="31" t="s">
        <v>4271</v>
      </c>
    </row>
    <row r="181" spans="1:20" x14ac:dyDescent="0.35">
      <c r="A181" s="34" t="s">
        <v>4270</v>
      </c>
      <c r="B181" s="2">
        <v>5</v>
      </c>
      <c r="C181" t="s">
        <v>4094</v>
      </c>
      <c r="D181" t="s">
        <v>4269</v>
      </c>
      <c r="E181" t="s">
        <v>3</v>
      </c>
      <c r="F181" t="s">
        <v>4268</v>
      </c>
      <c r="G181" t="s">
        <v>4267</v>
      </c>
      <c r="H181" s="32">
        <v>124000</v>
      </c>
      <c r="I181" s="33">
        <v>0.2</v>
      </c>
      <c r="J181" s="32">
        <f t="shared" si="2"/>
        <v>99200</v>
      </c>
      <c r="K181" s="3">
        <v>0.57399999999999995</v>
      </c>
      <c r="L181" s="2">
        <v>7</v>
      </c>
      <c r="M181" t="s">
        <v>9</v>
      </c>
      <c r="N181" t="s">
        <v>10</v>
      </c>
      <c r="O181" t="s">
        <v>10</v>
      </c>
      <c r="P181" t="s">
        <v>10</v>
      </c>
      <c r="Q181" t="s">
        <v>10</v>
      </c>
      <c r="T181" s="31" t="s">
        <v>4266</v>
      </c>
    </row>
    <row r="182" spans="1:20" x14ac:dyDescent="0.35">
      <c r="A182" s="34" t="s">
        <v>4265</v>
      </c>
      <c r="B182" s="2">
        <v>5</v>
      </c>
      <c r="C182" t="s">
        <v>4094</v>
      </c>
      <c r="D182" t="s">
        <v>4112</v>
      </c>
      <c r="E182" t="s">
        <v>3</v>
      </c>
      <c r="F182" t="s">
        <v>4264</v>
      </c>
      <c r="G182" t="s">
        <v>4263</v>
      </c>
      <c r="H182" s="32">
        <v>120515</v>
      </c>
      <c r="I182" s="33">
        <v>0.2</v>
      </c>
      <c r="J182" s="32">
        <f t="shared" si="2"/>
        <v>96412</v>
      </c>
      <c r="K182" s="3">
        <v>0.57999999999999996</v>
      </c>
      <c r="L182" s="2">
        <v>7</v>
      </c>
      <c r="M182" t="s">
        <v>9</v>
      </c>
      <c r="N182" t="s">
        <v>10</v>
      </c>
      <c r="O182" t="s">
        <v>10</v>
      </c>
      <c r="P182" t="s">
        <v>10</v>
      </c>
      <c r="Q182" t="s">
        <v>10</v>
      </c>
      <c r="T182" s="31" t="s">
        <v>4262</v>
      </c>
    </row>
    <row r="183" spans="1:20" x14ac:dyDescent="0.35">
      <c r="A183" s="34" t="s">
        <v>4261</v>
      </c>
      <c r="B183" s="2">
        <v>5</v>
      </c>
      <c r="C183" t="s">
        <v>4094</v>
      </c>
      <c r="D183" t="s">
        <v>4187</v>
      </c>
      <c r="E183" t="s">
        <v>3</v>
      </c>
      <c r="F183" t="s">
        <v>4260</v>
      </c>
      <c r="G183" t="s">
        <v>4259</v>
      </c>
      <c r="H183" s="32">
        <v>25000</v>
      </c>
      <c r="I183" s="33">
        <v>0.2</v>
      </c>
      <c r="J183" s="32">
        <f t="shared" si="2"/>
        <v>20000</v>
      </c>
      <c r="K183" s="3">
        <v>0.29399999999999998</v>
      </c>
      <c r="L183" s="2">
        <v>7</v>
      </c>
      <c r="M183" t="s">
        <v>9</v>
      </c>
      <c r="N183" t="s">
        <v>10</v>
      </c>
      <c r="O183" t="s">
        <v>9</v>
      </c>
      <c r="P183" t="s">
        <v>10</v>
      </c>
      <c r="Q183" t="s">
        <v>10</v>
      </c>
      <c r="T183" s="31" t="s">
        <v>4258</v>
      </c>
    </row>
    <row r="184" spans="1:20" x14ac:dyDescent="0.35">
      <c r="A184" s="34" t="s">
        <v>4257</v>
      </c>
      <c r="B184" s="2">
        <v>5</v>
      </c>
      <c r="C184" t="s">
        <v>4094</v>
      </c>
      <c r="D184" t="s">
        <v>4227</v>
      </c>
      <c r="E184" t="s">
        <v>3</v>
      </c>
      <c r="F184" t="s">
        <v>4256</v>
      </c>
      <c r="G184" t="s">
        <v>4255</v>
      </c>
      <c r="H184" s="32">
        <v>55700</v>
      </c>
      <c r="I184" s="33">
        <v>0.2</v>
      </c>
      <c r="J184" s="32">
        <f t="shared" si="2"/>
        <v>44560</v>
      </c>
      <c r="K184" s="3">
        <v>0.29199999999999998</v>
      </c>
      <c r="L184" s="2">
        <v>7</v>
      </c>
      <c r="M184" t="s">
        <v>9</v>
      </c>
      <c r="N184" t="s">
        <v>10</v>
      </c>
      <c r="O184" t="s">
        <v>10</v>
      </c>
      <c r="P184" t="s">
        <v>10</v>
      </c>
      <c r="Q184" t="s">
        <v>9</v>
      </c>
      <c r="R184" t="s">
        <v>4254</v>
      </c>
      <c r="T184" s="31" t="s">
        <v>4253</v>
      </c>
    </row>
    <row r="185" spans="1:20" x14ac:dyDescent="0.35">
      <c r="A185" s="34" t="s">
        <v>4252</v>
      </c>
      <c r="B185" s="2">
        <v>5</v>
      </c>
      <c r="C185" t="s">
        <v>4094</v>
      </c>
      <c r="D185" t="s">
        <v>4251</v>
      </c>
      <c r="E185" t="s">
        <v>3</v>
      </c>
      <c r="F185" t="s">
        <v>4250</v>
      </c>
      <c r="G185" t="s">
        <v>4249</v>
      </c>
      <c r="H185" s="32">
        <v>117759</v>
      </c>
      <c r="I185" s="33">
        <v>0.2</v>
      </c>
      <c r="J185" s="32">
        <f t="shared" si="2"/>
        <v>94207.2</v>
      </c>
      <c r="K185" s="3">
        <v>0.621</v>
      </c>
      <c r="L185" s="2">
        <v>6</v>
      </c>
      <c r="M185" t="s">
        <v>9</v>
      </c>
      <c r="N185" t="s">
        <v>10</v>
      </c>
      <c r="O185" t="s">
        <v>10</v>
      </c>
      <c r="P185" t="s">
        <v>10</v>
      </c>
      <c r="Q185" t="s">
        <v>10</v>
      </c>
      <c r="T185" s="31" t="s">
        <v>4248</v>
      </c>
    </row>
    <row r="186" spans="1:20" x14ac:dyDescent="0.35">
      <c r="A186" s="34" t="s">
        <v>4247</v>
      </c>
      <c r="B186" s="2">
        <v>5</v>
      </c>
      <c r="C186" t="s">
        <v>4094</v>
      </c>
      <c r="D186" t="s">
        <v>4227</v>
      </c>
      <c r="E186" t="s">
        <v>3</v>
      </c>
      <c r="F186" t="s">
        <v>4246</v>
      </c>
      <c r="G186" t="s">
        <v>4245</v>
      </c>
      <c r="H186" s="32">
        <v>95220</v>
      </c>
      <c r="I186" s="33">
        <v>0.2</v>
      </c>
      <c r="J186" s="32">
        <f t="shared" si="2"/>
        <v>76176</v>
      </c>
      <c r="K186" s="3">
        <v>0.65800000000000003</v>
      </c>
      <c r="L186" s="2">
        <v>6</v>
      </c>
      <c r="M186" t="s">
        <v>9</v>
      </c>
      <c r="N186" t="s">
        <v>10</v>
      </c>
      <c r="O186" t="s">
        <v>10</v>
      </c>
      <c r="P186" t="s">
        <v>10</v>
      </c>
      <c r="Q186" t="s">
        <v>10</v>
      </c>
      <c r="T186" s="31"/>
    </row>
    <row r="187" spans="1:20" x14ac:dyDescent="0.35">
      <c r="A187" s="34" t="s">
        <v>4244</v>
      </c>
      <c r="B187" s="2">
        <v>5</v>
      </c>
      <c r="C187" t="s">
        <v>4094</v>
      </c>
      <c r="D187" t="s">
        <v>4093</v>
      </c>
      <c r="E187" t="s">
        <v>3</v>
      </c>
      <c r="F187" t="s">
        <v>4243</v>
      </c>
      <c r="G187" t="s">
        <v>4242</v>
      </c>
      <c r="H187" s="32">
        <v>112162</v>
      </c>
      <c r="I187" s="33">
        <v>0.2</v>
      </c>
      <c r="J187" s="32">
        <f t="shared" si="2"/>
        <v>89729.600000000006</v>
      </c>
      <c r="K187" s="3">
        <v>0.71299999999999997</v>
      </c>
      <c r="L187" s="2">
        <v>6</v>
      </c>
      <c r="M187" t="s">
        <v>9</v>
      </c>
      <c r="N187" t="s">
        <v>10</v>
      </c>
      <c r="O187" t="s">
        <v>10</v>
      </c>
      <c r="P187" t="s">
        <v>10</v>
      </c>
      <c r="Q187" t="s">
        <v>10</v>
      </c>
      <c r="T187" s="31" t="s">
        <v>4241</v>
      </c>
    </row>
    <row r="188" spans="1:20" x14ac:dyDescent="0.35">
      <c r="A188" s="34" t="s">
        <v>4240</v>
      </c>
      <c r="B188" s="2">
        <v>5</v>
      </c>
      <c r="C188" t="s">
        <v>4094</v>
      </c>
      <c r="D188" t="s">
        <v>4227</v>
      </c>
      <c r="E188" t="s">
        <v>3</v>
      </c>
      <c r="F188" t="s">
        <v>4239</v>
      </c>
      <c r="G188" t="s">
        <v>4238</v>
      </c>
      <c r="H188" s="32">
        <v>72500</v>
      </c>
      <c r="I188" s="33">
        <v>0.2</v>
      </c>
      <c r="J188" s="32">
        <f t="shared" si="2"/>
        <v>58000</v>
      </c>
      <c r="K188" s="3">
        <v>0.52600000000000002</v>
      </c>
      <c r="L188" s="2">
        <v>6</v>
      </c>
      <c r="M188" t="s">
        <v>9</v>
      </c>
      <c r="N188" t="s">
        <v>10</v>
      </c>
      <c r="O188" t="s">
        <v>10</v>
      </c>
      <c r="P188" t="s">
        <v>10</v>
      </c>
      <c r="Q188" t="s">
        <v>10</v>
      </c>
      <c r="T188" s="31" t="s">
        <v>4237</v>
      </c>
    </row>
    <row r="189" spans="1:20" x14ac:dyDescent="0.35">
      <c r="A189" s="34" t="s">
        <v>4236</v>
      </c>
      <c r="B189" s="2">
        <v>5</v>
      </c>
      <c r="C189" t="s">
        <v>4094</v>
      </c>
      <c r="D189" t="s">
        <v>4107</v>
      </c>
      <c r="E189" t="s">
        <v>3</v>
      </c>
      <c r="F189" t="s">
        <v>4235</v>
      </c>
      <c r="G189" t="s">
        <v>4234</v>
      </c>
      <c r="H189" s="32">
        <v>129329</v>
      </c>
      <c r="I189" s="33">
        <v>0.2</v>
      </c>
      <c r="J189" s="32">
        <f t="shared" si="2"/>
        <v>103463.2</v>
      </c>
      <c r="K189" s="3">
        <v>0.45800000000000002</v>
      </c>
      <c r="L189" s="2">
        <v>6</v>
      </c>
      <c r="M189" t="s">
        <v>9</v>
      </c>
      <c r="N189" t="s">
        <v>10</v>
      </c>
      <c r="O189" t="s">
        <v>10</v>
      </c>
      <c r="P189" t="s">
        <v>10</v>
      </c>
      <c r="Q189" t="s">
        <v>9</v>
      </c>
      <c r="R189" t="s">
        <v>4158</v>
      </c>
      <c r="T189" s="31" t="s">
        <v>4233</v>
      </c>
    </row>
    <row r="190" spans="1:20" x14ac:dyDescent="0.35">
      <c r="A190" s="34" t="s">
        <v>4232</v>
      </c>
      <c r="B190" s="2">
        <v>5</v>
      </c>
      <c r="C190" t="s">
        <v>4094</v>
      </c>
      <c r="D190" t="s">
        <v>4227</v>
      </c>
      <c r="E190" t="s">
        <v>3</v>
      </c>
      <c r="F190" t="s">
        <v>4231</v>
      </c>
      <c r="G190" t="s">
        <v>4230</v>
      </c>
      <c r="H190" s="32">
        <v>93367</v>
      </c>
      <c r="I190" s="33">
        <v>0.2</v>
      </c>
      <c r="J190" s="32">
        <f t="shared" si="2"/>
        <v>74693.600000000006</v>
      </c>
      <c r="K190" s="3">
        <v>0.53300000000000003</v>
      </c>
      <c r="L190" s="2">
        <v>6</v>
      </c>
      <c r="M190" t="s">
        <v>9</v>
      </c>
      <c r="N190" t="s">
        <v>10</v>
      </c>
      <c r="O190" t="s">
        <v>10</v>
      </c>
      <c r="P190" t="s">
        <v>10</v>
      </c>
      <c r="Q190" t="s">
        <v>10</v>
      </c>
      <c r="T190" s="31" t="s">
        <v>4229</v>
      </c>
    </row>
    <row r="191" spans="1:20" x14ac:dyDescent="0.35">
      <c r="A191" s="34" t="s">
        <v>4228</v>
      </c>
      <c r="B191" s="2">
        <v>5</v>
      </c>
      <c r="C191" t="s">
        <v>4094</v>
      </c>
      <c r="D191" t="s">
        <v>4227</v>
      </c>
      <c r="E191" t="s">
        <v>3</v>
      </c>
      <c r="F191" t="s">
        <v>4226</v>
      </c>
      <c r="G191" t="s">
        <v>4225</v>
      </c>
      <c r="H191" s="32">
        <v>93367</v>
      </c>
      <c r="I191" s="33">
        <v>0.2</v>
      </c>
      <c r="J191" s="32">
        <f t="shared" si="2"/>
        <v>74693.600000000006</v>
      </c>
      <c r="K191" s="3">
        <v>0.74299999999999999</v>
      </c>
      <c r="L191" s="2">
        <v>6</v>
      </c>
      <c r="M191" t="s">
        <v>9</v>
      </c>
      <c r="N191" t="s">
        <v>10</v>
      </c>
      <c r="O191" t="s">
        <v>10</v>
      </c>
      <c r="P191" t="s">
        <v>10</v>
      </c>
      <c r="Q191" t="s">
        <v>10</v>
      </c>
      <c r="T191" s="31" t="s">
        <v>4224</v>
      </c>
    </row>
    <row r="192" spans="1:20" x14ac:dyDescent="0.35">
      <c r="A192" s="34" t="s">
        <v>4223</v>
      </c>
      <c r="B192" s="2">
        <v>5</v>
      </c>
      <c r="C192" t="s">
        <v>4094</v>
      </c>
      <c r="D192" t="s">
        <v>4107</v>
      </c>
      <c r="E192" t="s">
        <v>3</v>
      </c>
      <c r="F192" t="s">
        <v>4222</v>
      </c>
      <c r="G192" t="s">
        <v>4221</v>
      </c>
      <c r="H192" s="32">
        <v>15191</v>
      </c>
      <c r="I192" s="33">
        <v>0.2</v>
      </c>
      <c r="J192" s="32">
        <f t="shared" si="2"/>
        <v>12152.8</v>
      </c>
      <c r="K192" s="3">
        <v>0.11899999999999999</v>
      </c>
      <c r="L192" s="2">
        <v>6</v>
      </c>
      <c r="M192" t="s">
        <v>9</v>
      </c>
      <c r="N192" t="s">
        <v>10</v>
      </c>
      <c r="O192" t="s">
        <v>10</v>
      </c>
      <c r="P192" t="s">
        <v>10</v>
      </c>
      <c r="Q192" t="s">
        <v>10</v>
      </c>
      <c r="T192" s="31" t="s">
        <v>4220</v>
      </c>
    </row>
    <row r="193" spans="1:20" x14ac:dyDescent="0.35">
      <c r="A193" s="34" t="s">
        <v>4219</v>
      </c>
      <c r="B193" s="2">
        <v>5</v>
      </c>
      <c r="C193" t="s">
        <v>4094</v>
      </c>
      <c r="D193" t="s">
        <v>4112</v>
      </c>
      <c r="E193" t="s">
        <v>3</v>
      </c>
      <c r="F193" t="s">
        <v>4218</v>
      </c>
      <c r="G193" t="s">
        <v>4217</v>
      </c>
      <c r="H193" s="32">
        <v>40790</v>
      </c>
      <c r="I193" s="33">
        <v>0.2</v>
      </c>
      <c r="J193" s="32">
        <f t="shared" si="2"/>
        <v>32632</v>
      </c>
      <c r="K193" s="3">
        <v>0.23899999999999999</v>
      </c>
      <c r="L193" s="2">
        <v>6</v>
      </c>
      <c r="M193" t="s">
        <v>9</v>
      </c>
      <c r="N193" t="s">
        <v>10</v>
      </c>
      <c r="O193" t="s">
        <v>10</v>
      </c>
      <c r="P193" t="s">
        <v>10</v>
      </c>
      <c r="Q193" t="s">
        <v>10</v>
      </c>
      <c r="T193" s="31" t="s">
        <v>4216</v>
      </c>
    </row>
    <row r="194" spans="1:20" x14ac:dyDescent="0.35">
      <c r="A194" s="34" t="s">
        <v>4215</v>
      </c>
      <c r="B194" s="2">
        <v>5</v>
      </c>
      <c r="C194" t="s">
        <v>4094</v>
      </c>
      <c r="D194" t="s">
        <v>4118</v>
      </c>
      <c r="E194" t="s">
        <v>3</v>
      </c>
      <c r="F194" t="s">
        <v>4214</v>
      </c>
      <c r="G194" t="s">
        <v>4213</v>
      </c>
      <c r="H194" s="32">
        <v>36520</v>
      </c>
      <c r="I194" s="33">
        <v>0.2</v>
      </c>
      <c r="J194" s="32">
        <f t="shared" ref="J194:J257" si="3">SUM(H194-H194*I194)</f>
        <v>29216</v>
      </c>
      <c r="K194" s="3">
        <v>0.191</v>
      </c>
      <c r="L194" s="2">
        <v>6</v>
      </c>
      <c r="M194" t="s">
        <v>9</v>
      </c>
      <c r="N194" t="s">
        <v>10</v>
      </c>
      <c r="O194" t="s">
        <v>10</v>
      </c>
      <c r="P194" t="s">
        <v>10</v>
      </c>
      <c r="Q194" t="s">
        <v>10</v>
      </c>
      <c r="T194" s="31" t="s">
        <v>4212</v>
      </c>
    </row>
    <row r="195" spans="1:20" x14ac:dyDescent="0.35">
      <c r="A195" s="34" t="s">
        <v>4211</v>
      </c>
      <c r="B195" s="2">
        <v>5</v>
      </c>
      <c r="C195" t="s">
        <v>4094</v>
      </c>
      <c r="D195" t="s">
        <v>4118</v>
      </c>
      <c r="E195" t="s">
        <v>3</v>
      </c>
      <c r="F195" t="s">
        <v>4210</v>
      </c>
      <c r="G195" t="s">
        <v>4209</v>
      </c>
      <c r="H195" s="32">
        <v>18225</v>
      </c>
      <c r="I195" s="33">
        <v>0.2</v>
      </c>
      <c r="J195" s="32">
        <f t="shared" si="3"/>
        <v>14580</v>
      </c>
      <c r="K195" s="3">
        <v>0.14000000000000001</v>
      </c>
      <c r="L195" s="2">
        <v>6</v>
      </c>
      <c r="M195" t="s">
        <v>9</v>
      </c>
      <c r="N195" t="s">
        <v>10</v>
      </c>
      <c r="O195" t="s">
        <v>10</v>
      </c>
      <c r="P195" t="s">
        <v>10</v>
      </c>
      <c r="Q195" t="s">
        <v>10</v>
      </c>
      <c r="T195" s="31" t="s">
        <v>4208</v>
      </c>
    </row>
    <row r="196" spans="1:20" x14ac:dyDescent="0.35">
      <c r="A196" s="34" t="s">
        <v>4207</v>
      </c>
      <c r="B196" s="2">
        <v>5</v>
      </c>
      <c r="C196" t="s">
        <v>4094</v>
      </c>
      <c r="D196" t="s">
        <v>4107</v>
      </c>
      <c r="E196" t="s">
        <v>3</v>
      </c>
      <c r="F196" t="s">
        <v>4206</v>
      </c>
      <c r="G196" t="s">
        <v>4205</v>
      </c>
      <c r="H196" s="32">
        <v>105338</v>
      </c>
      <c r="I196" s="33">
        <v>0.2</v>
      </c>
      <c r="J196" s="32">
        <f t="shared" si="3"/>
        <v>84270.399999999994</v>
      </c>
      <c r="K196" s="3">
        <v>3.2000000000000001E-2</v>
      </c>
      <c r="L196" s="2">
        <v>6</v>
      </c>
      <c r="M196" t="s">
        <v>9</v>
      </c>
      <c r="N196" t="s">
        <v>10</v>
      </c>
      <c r="O196" t="s">
        <v>10</v>
      </c>
      <c r="P196" t="s">
        <v>10</v>
      </c>
      <c r="Q196" t="s">
        <v>9</v>
      </c>
      <c r="R196" t="s">
        <v>4158</v>
      </c>
      <c r="T196" s="31" t="s">
        <v>4204</v>
      </c>
    </row>
    <row r="197" spans="1:20" ht="18" customHeight="1" x14ac:dyDescent="0.35">
      <c r="A197" s="34" t="s">
        <v>4203</v>
      </c>
      <c r="B197" s="2">
        <v>5</v>
      </c>
      <c r="C197" t="s">
        <v>4094</v>
      </c>
      <c r="D197" t="s">
        <v>4118</v>
      </c>
      <c r="E197" t="s">
        <v>3</v>
      </c>
      <c r="F197" t="s">
        <v>4202</v>
      </c>
      <c r="G197" t="s">
        <v>4201</v>
      </c>
      <c r="H197" s="32">
        <v>18670</v>
      </c>
      <c r="I197" s="33">
        <v>0.2</v>
      </c>
      <c r="J197" s="32">
        <f t="shared" si="3"/>
        <v>14936</v>
      </c>
      <c r="K197" s="3">
        <v>0.115</v>
      </c>
      <c r="L197" s="2">
        <v>6</v>
      </c>
      <c r="M197" t="s">
        <v>9</v>
      </c>
      <c r="N197" t="s">
        <v>10</v>
      </c>
      <c r="O197" t="s">
        <v>10</v>
      </c>
      <c r="P197" t="s">
        <v>10</v>
      </c>
      <c r="Q197" t="s">
        <v>10</v>
      </c>
      <c r="T197" s="31" t="s">
        <v>4200</v>
      </c>
    </row>
    <row r="198" spans="1:20" x14ac:dyDescent="0.35">
      <c r="A198" s="34" t="s">
        <v>4199</v>
      </c>
      <c r="B198" s="2">
        <v>5</v>
      </c>
      <c r="C198" t="s">
        <v>4094</v>
      </c>
      <c r="D198" t="s">
        <v>4118</v>
      </c>
      <c r="E198" t="s">
        <v>3</v>
      </c>
      <c r="F198" t="s">
        <v>4198</v>
      </c>
      <c r="G198" t="s">
        <v>4197</v>
      </c>
      <c r="H198" s="32">
        <v>11630</v>
      </c>
      <c r="I198" s="33">
        <v>0.2</v>
      </c>
      <c r="J198" s="32">
        <f t="shared" si="3"/>
        <v>9304</v>
      </c>
      <c r="K198" s="3">
        <v>3.4000000000000002E-2</v>
      </c>
      <c r="L198" s="2">
        <v>6</v>
      </c>
      <c r="M198" t="s">
        <v>9</v>
      </c>
      <c r="N198" t="s">
        <v>10</v>
      </c>
      <c r="O198" t="s">
        <v>10</v>
      </c>
      <c r="P198" t="s">
        <v>10</v>
      </c>
      <c r="Q198" t="s">
        <v>10</v>
      </c>
      <c r="T198" s="31" t="s">
        <v>4021</v>
      </c>
    </row>
    <row r="199" spans="1:20" x14ac:dyDescent="0.35">
      <c r="A199" s="34" t="s">
        <v>4196</v>
      </c>
      <c r="B199" s="2">
        <v>5</v>
      </c>
      <c r="C199" t="s">
        <v>4094</v>
      </c>
      <c r="D199" t="s">
        <v>4118</v>
      </c>
      <c r="E199" t="s">
        <v>3</v>
      </c>
      <c r="F199" t="s">
        <v>4195</v>
      </c>
      <c r="G199" t="s">
        <v>4194</v>
      </c>
      <c r="H199" s="32">
        <v>78795</v>
      </c>
      <c r="I199" s="33">
        <v>0.2</v>
      </c>
      <c r="J199" s="32">
        <f t="shared" si="3"/>
        <v>63036</v>
      </c>
      <c r="K199" s="3">
        <v>1.1200000000000001</v>
      </c>
      <c r="L199" s="2">
        <v>5</v>
      </c>
      <c r="M199" t="s">
        <v>9</v>
      </c>
      <c r="N199" t="s">
        <v>10</v>
      </c>
      <c r="O199" t="s">
        <v>10</v>
      </c>
      <c r="P199" t="s">
        <v>10</v>
      </c>
      <c r="Q199" t="s">
        <v>10</v>
      </c>
      <c r="T199" s="31" t="s">
        <v>4193</v>
      </c>
    </row>
    <row r="200" spans="1:20" x14ac:dyDescent="0.35">
      <c r="A200" s="34" t="s">
        <v>4192</v>
      </c>
      <c r="B200" s="2">
        <v>5</v>
      </c>
      <c r="C200" t="s">
        <v>4094</v>
      </c>
      <c r="D200" t="s">
        <v>4112</v>
      </c>
      <c r="E200" t="s">
        <v>3</v>
      </c>
      <c r="F200" t="s">
        <v>4191</v>
      </c>
      <c r="G200" t="s">
        <v>4190</v>
      </c>
      <c r="H200" s="32">
        <v>78275</v>
      </c>
      <c r="I200" s="33">
        <v>0.2</v>
      </c>
      <c r="J200" s="32">
        <f t="shared" si="3"/>
        <v>62620</v>
      </c>
      <c r="K200" s="3">
        <v>0.39900000000000002</v>
      </c>
      <c r="L200" s="2">
        <v>5</v>
      </c>
      <c r="M200" t="s">
        <v>9</v>
      </c>
      <c r="N200" t="s">
        <v>10</v>
      </c>
      <c r="O200" t="s">
        <v>10</v>
      </c>
      <c r="P200" t="s">
        <v>10</v>
      </c>
      <c r="Q200" t="s">
        <v>10</v>
      </c>
      <c r="T200" s="31" t="s">
        <v>4189</v>
      </c>
    </row>
    <row r="201" spans="1:20" x14ac:dyDescent="0.35">
      <c r="A201" s="34" t="s">
        <v>4188</v>
      </c>
      <c r="B201" s="2">
        <v>5</v>
      </c>
      <c r="C201" t="s">
        <v>4094</v>
      </c>
      <c r="D201" t="s">
        <v>4187</v>
      </c>
      <c r="E201" t="s">
        <v>3</v>
      </c>
      <c r="F201" t="s">
        <v>4186</v>
      </c>
      <c r="G201" t="s">
        <v>4185</v>
      </c>
      <c r="H201" s="32">
        <v>30000</v>
      </c>
      <c r="I201" s="33">
        <v>0.2</v>
      </c>
      <c r="J201" s="32">
        <f t="shared" si="3"/>
        <v>24000</v>
      </c>
      <c r="K201" s="3">
        <v>0.28799999999999998</v>
      </c>
      <c r="L201" s="2">
        <v>5</v>
      </c>
      <c r="M201" t="s">
        <v>9</v>
      </c>
      <c r="N201" t="s">
        <v>10</v>
      </c>
      <c r="O201" t="s">
        <v>9</v>
      </c>
      <c r="P201" t="s">
        <v>10</v>
      </c>
      <c r="Q201" t="s">
        <v>10</v>
      </c>
      <c r="T201" s="31" t="s">
        <v>4184</v>
      </c>
    </row>
    <row r="202" spans="1:20" x14ac:dyDescent="0.35">
      <c r="A202" s="34" t="s">
        <v>4183</v>
      </c>
      <c r="B202" s="2">
        <v>5</v>
      </c>
      <c r="C202" t="s">
        <v>4094</v>
      </c>
      <c r="D202" t="s">
        <v>4093</v>
      </c>
      <c r="E202" t="s">
        <v>3</v>
      </c>
      <c r="F202" t="s">
        <v>4182</v>
      </c>
      <c r="G202" t="s">
        <v>4181</v>
      </c>
      <c r="H202" s="32">
        <v>110711</v>
      </c>
      <c r="I202" s="33">
        <v>0.2</v>
      </c>
      <c r="J202" s="32">
        <f t="shared" si="3"/>
        <v>88568.8</v>
      </c>
      <c r="K202" s="3">
        <v>0.73</v>
      </c>
      <c r="L202" s="2">
        <v>5</v>
      </c>
      <c r="M202" t="s">
        <v>9</v>
      </c>
      <c r="N202" t="s">
        <v>10</v>
      </c>
      <c r="O202" t="s">
        <v>10</v>
      </c>
      <c r="P202" t="s">
        <v>10</v>
      </c>
      <c r="Q202" t="s">
        <v>10</v>
      </c>
      <c r="T202" s="31" t="s">
        <v>4180</v>
      </c>
    </row>
    <row r="203" spans="1:20" x14ac:dyDescent="0.35">
      <c r="A203" s="34" t="s">
        <v>4179</v>
      </c>
      <c r="B203" s="2">
        <v>5</v>
      </c>
      <c r="C203" t="s">
        <v>4094</v>
      </c>
      <c r="D203" t="s">
        <v>4112</v>
      </c>
      <c r="E203" t="s">
        <v>3</v>
      </c>
      <c r="F203" t="s">
        <v>4178</v>
      </c>
      <c r="G203" t="s">
        <v>4177</v>
      </c>
      <c r="H203" s="32">
        <v>69645</v>
      </c>
      <c r="I203" s="33">
        <v>0.2</v>
      </c>
      <c r="J203" s="32">
        <f t="shared" si="3"/>
        <v>55716</v>
      </c>
      <c r="K203" s="3">
        <v>0.32500000000000001</v>
      </c>
      <c r="L203" s="2">
        <v>5</v>
      </c>
      <c r="M203" t="s">
        <v>9</v>
      </c>
      <c r="N203" t="s">
        <v>10</v>
      </c>
      <c r="O203" t="s">
        <v>10</v>
      </c>
      <c r="P203" t="s">
        <v>10</v>
      </c>
      <c r="Q203" t="s">
        <v>10</v>
      </c>
      <c r="T203" s="31" t="s">
        <v>4176</v>
      </c>
    </row>
    <row r="204" spans="1:20" x14ac:dyDescent="0.35">
      <c r="A204" s="34" t="s">
        <v>4175</v>
      </c>
      <c r="B204" s="2">
        <v>5</v>
      </c>
      <c r="C204" t="s">
        <v>4094</v>
      </c>
      <c r="D204" t="s">
        <v>4107</v>
      </c>
      <c r="E204" t="s">
        <v>3</v>
      </c>
      <c r="F204" t="s">
        <v>4174</v>
      </c>
      <c r="G204" t="s">
        <v>4173</v>
      </c>
      <c r="H204" s="32">
        <v>61074</v>
      </c>
      <c r="I204" s="33">
        <v>0.2</v>
      </c>
      <c r="J204" s="32">
        <f t="shared" si="3"/>
        <v>48859.199999999997</v>
      </c>
      <c r="K204" s="3">
        <v>0.39400000000000002</v>
      </c>
      <c r="L204" s="2">
        <v>5</v>
      </c>
      <c r="M204" t="s">
        <v>9</v>
      </c>
      <c r="N204" t="s">
        <v>10</v>
      </c>
      <c r="O204" t="s">
        <v>10</v>
      </c>
      <c r="P204" t="s">
        <v>10</v>
      </c>
      <c r="Q204" t="s">
        <v>10</v>
      </c>
      <c r="T204" s="31" t="s">
        <v>3955</v>
      </c>
    </row>
    <row r="205" spans="1:20" x14ac:dyDescent="0.35">
      <c r="A205" s="34" t="s">
        <v>4172</v>
      </c>
      <c r="B205" s="2">
        <v>5</v>
      </c>
      <c r="C205" t="s">
        <v>4094</v>
      </c>
      <c r="D205" t="s">
        <v>4093</v>
      </c>
      <c r="E205" t="s">
        <v>3</v>
      </c>
      <c r="F205" t="s">
        <v>4171</v>
      </c>
      <c r="G205" t="s">
        <v>4170</v>
      </c>
      <c r="H205" s="32">
        <v>63553</v>
      </c>
      <c r="I205" s="33">
        <v>0.2</v>
      </c>
      <c r="J205" s="32">
        <f t="shared" si="3"/>
        <v>50842.400000000001</v>
      </c>
      <c r="K205" s="3">
        <v>0.496</v>
      </c>
      <c r="L205" s="2">
        <v>5</v>
      </c>
      <c r="M205" t="s">
        <v>9</v>
      </c>
      <c r="N205" t="s">
        <v>10</v>
      </c>
      <c r="O205" t="s">
        <v>10</v>
      </c>
      <c r="P205" t="s">
        <v>10</v>
      </c>
      <c r="Q205" t="s">
        <v>10</v>
      </c>
      <c r="T205" s="31" t="s">
        <v>4169</v>
      </c>
    </row>
    <row r="206" spans="1:20" x14ac:dyDescent="0.35">
      <c r="A206" s="34" t="s">
        <v>4168</v>
      </c>
      <c r="B206" s="2">
        <v>5</v>
      </c>
      <c r="C206" t="s">
        <v>4094</v>
      </c>
      <c r="D206" t="s">
        <v>4107</v>
      </c>
      <c r="E206" t="s">
        <v>3</v>
      </c>
      <c r="F206" t="s">
        <v>4167</v>
      </c>
      <c r="G206" t="s">
        <v>4166</v>
      </c>
      <c r="H206" s="32">
        <v>47729</v>
      </c>
      <c r="I206" s="33">
        <v>0.2</v>
      </c>
      <c r="J206" s="32">
        <f t="shared" si="3"/>
        <v>38183.199999999997</v>
      </c>
      <c r="K206" s="3">
        <v>0.36</v>
      </c>
      <c r="L206" s="2">
        <v>5</v>
      </c>
      <c r="M206" t="s">
        <v>9</v>
      </c>
      <c r="N206" t="s">
        <v>10</v>
      </c>
      <c r="O206" t="s">
        <v>10</v>
      </c>
      <c r="P206" t="s">
        <v>10</v>
      </c>
      <c r="Q206" t="s">
        <v>10</v>
      </c>
      <c r="T206" s="31" t="s">
        <v>4120</v>
      </c>
    </row>
    <row r="207" spans="1:20" x14ac:dyDescent="0.35">
      <c r="A207" s="34" t="s">
        <v>4165</v>
      </c>
      <c r="B207" s="2">
        <v>5</v>
      </c>
      <c r="C207" t="s">
        <v>4094</v>
      </c>
      <c r="D207" t="s">
        <v>4093</v>
      </c>
      <c r="E207" t="s">
        <v>3</v>
      </c>
      <c r="F207" t="s">
        <v>4164</v>
      </c>
      <c r="G207" t="s">
        <v>4163</v>
      </c>
      <c r="H207" s="32">
        <v>59491</v>
      </c>
      <c r="I207" s="33">
        <v>0.2</v>
      </c>
      <c r="J207" s="32">
        <f t="shared" si="3"/>
        <v>47592.800000000003</v>
      </c>
      <c r="K207" s="3">
        <v>0.39700000000000002</v>
      </c>
      <c r="L207" s="2">
        <v>5</v>
      </c>
      <c r="M207" t="s">
        <v>9</v>
      </c>
      <c r="N207" t="s">
        <v>10</v>
      </c>
      <c r="O207" t="s">
        <v>10</v>
      </c>
      <c r="P207" t="s">
        <v>10</v>
      </c>
      <c r="Q207" t="s">
        <v>10</v>
      </c>
      <c r="T207" s="31" t="s">
        <v>4162</v>
      </c>
    </row>
    <row r="208" spans="1:20" x14ac:dyDescent="0.35">
      <c r="A208" s="34" t="s">
        <v>4161</v>
      </c>
      <c r="B208" s="2">
        <v>5</v>
      </c>
      <c r="C208" t="s">
        <v>4094</v>
      </c>
      <c r="D208" t="s">
        <v>4107</v>
      </c>
      <c r="E208" t="s">
        <v>3</v>
      </c>
      <c r="F208" t="s">
        <v>4160</v>
      </c>
      <c r="G208" t="s">
        <v>4159</v>
      </c>
      <c r="H208" s="32">
        <v>119518</v>
      </c>
      <c r="I208" s="33">
        <v>0.2</v>
      </c>
      <c r="J208" s="32">
        <f t="shared" si="3"/>
        <v>95614.399999999994</v>
      </c>
      <c r="K208" s="3">
        <v>0.26300000000000001</v>
      </c>
      <c r="L208" s="2">
        <v>5</v>
      </c>
      <c r="M208" t="s">
        <v>9</v>
      </c>
      <c r="N208" t="s">
        <v>10</v>
      </c>
      <c r="O208" t="s">
        <v>10</v>
      </c>
      <c r="P208" t="s">
        <v>10</v>
      </c>
      <c r="Q208" t="s">
        <v>9</v>
      </c>
      <c r="R208" t="s">
        <v>4158</v>
      </c>
      <c r="T208" s="31" t="s">
        <v>4157</v>
      </c>
    </row>
    <row r="209" spans="1:20" ht="15.75" customHeight="1" x14ac:dyDescent="0.35">
      <c r="A209" s="34" t="s">
        <v>4156</v>
      </c>
      <c r="B209" s="2">
        <v>5</v>
      </c>
      <c r="C209" t="s">
        <v>4094</v>
      </c>
      <c r="D209" t="s">
        <v>4107</v>
      </c>
      <c r="E209" t="s">
        <v>3</v>
      </c>
      <c r="F209" t="s">
        <v>4155</v>
      </c>
      <c r="G209" t="s">
        <v>4154</v>
      </c>
      <c r="H209" s="32">
        <v>30794</v>
      </c>
      <c r="I209" s="33">
        <v>0.2</v>
      </c>
      <c r="J209" s="32">
        <f t="shared" si="3"/>
        <v>24635.200000000001</v>
      </c>
      <c r="K209" s="3">
        <v>0.17</v>
      </c>
      <c r="L209" s="2">
        <v>5</v>
      </c>
      <c r="M209" t="s">
        <v>9</v>
      </c>
      <c r="N209" t="s">
        <v>10</v>
      </c>
      <c r="O209" t="s">
        <v>10</v>
      </c>
      <c r="P209" t="s">
        <v>10</v>
      </c>
      <c r="Q209" t="s">
        <v>10</v>
      </c>
      <c r="T209" s="31" t="s">
        <v>4153</v>
      </c>
    </row>
    <row r="210" spans="1:20" x14ac:dyDescent="0.35">
      <c r="A210" s="34" t="s">
        <v>4152</v>
      </c>
      <c r="B210" s="2">
        <v>5</v>
      </c>
      <c r="C210" t="s">
        <v>4094</v>
      </c>
      <c r="D210" t="s">
        <v>4107</v>
      </c>
      <c r="E210" t="s">
        <v>3</v>
      </c>
      <c r="F210" t="s">
        <v>4151</v>
      </c>
      <c r="G210" t="s">
        <v>4150</v>
      </c>
      <c r="H210" s="32">
        <v>12625</v>
      </c>
      <c r="I210" s="33">
        <v>0.2</v>
      </c>
      <c r="J210" s="32">
        <f t="shared" si="3"/>
        <v>10100</v>
      </c>
      <c r="K210" s="3">
        <v>0.10100000000000001</v>
      </c>
      <c r="L210" s="2">
        <v>5</v>
      </c>
      <c r="M210" t="s">
        <v>9</v>
      </c>
      <c r="N210" t="s">
        <v>10</v>
      </c>
      <c r="O210" t="s">
        <v>10</v>
      </c>
      <c r="P210" t="s">
        <v>10</v>
      </c>
      <c r="Q210" t="s">
        <v>10</v>
      </c>
      <c r="T210" s="31" t="s">
        <v>3745</v>
      </c>
    </row>
    <row r="211" spans="1:20" x14ac:dyDescent="0.35">
      <c r="A211" s="34" t="s">
        <v>4149</v>
      </c>
      <c r="B211" s="2">
        <v>5</v>
      </c>
      <c r="C211" t="s">
        <v>4094</v>
      </c>
      <c r="D211" t="s">
        <v>4107</v>
      </c>
      <c r="E211" t="s">
        <v>3</v>
      </c>
      <c r="F211" t="s">
        <v>4148</v>
      </c>
      <c r="G211" t="s">
        <v>4147</v>
      </c>
      <c r="H211" s="32">
        <v>7698</v>
      </c>
      <c r="I211" s="33">
        <v>0.2</v>
      </c>
      <c r="J211" s="32">
        <f t="shared" si="3"/>
        <v>6158.4</v>
      </c>
      <c r="K211" s="3">
        <v>4.4999999999999998E-2</v>
      </c>
      <c r="L211" s="2">
        <v>5</v>
      </c>
      <c r="M211" t="s">
        <v>9</v>
      </c>
      <c r="N211" t="s">
        <v>10</v>
      </c>
      <c r="O211" t="s">
        <v>10</v>
      </c>
      <c r="P211" t="s">
        <v>10</v>
      </c>
      <c r="Q211" t="s">
        <v>10</v>
      </c>
      <c r="T211" s="31" t="s">
        <v>4146</v>
      </c>
    </row>
    <row r="212" spans="1:20" x14ac:dyDescent="0.35">
      <c r="A212" s="34" t="s">
        <v>4145</v>
      </c>
      <c r="B212" s="2">
        <v>5</v>
      </c>
      <c r="C212" t="s">
        <v>4094</v>
      </c>
      <c r="D212" t="s">
        <v>4118</v>
      </c>
      <c r="E212" t="s">
        <v>3</v>
      </c>
      <c r="F212" t="s">
        <v>4144</v>
      </c>
      <c r="G212" t="s">
        <v>4143</v>
      </c>
      <c r="H212" s="32">
        <v>23260</v>
      </c>
      <c r="I212" s="33">
        <v>0.2</v>
      </c>
      <c r="J212" s="32">
        <f t="shared" si="3"/>
        <v>18608</v>
      </c>
      <c r="K212" s="3">
        <v>0.13700000000000001</v>
      </c>
      <c r="L212" s="2">
        <v>5</v>
      </c>
      <c r="M212" t="s">
        <v>9</v>
      </c>
      <c r="N212" t="s">
        <v>10</v>
      </c>
      <c r="O212" t="s">
        <v>10</v>
      </c>
      <c r="P212" t="s">
        <v>10</v>
      </c>
      <c r="Q212" t="s">
        <v>10</v>
      </c>
      <c r="T212" s="31" t="s">
        <v>4142</v>
      </c>
    </row>
    <row r="213" spans="1:20" x14ac:dyDescent="0.35">
      <c r="A213" s="34" t="s">
        <v>4141</v>
      </c>
      <c r="B213" s="2">
        <v>5</v>
      </c>
      <c r="C213" t="s">
        <v>4094</v>
      </c>
      <c r="D213" t="s">
        <v>4093</v>
      </c>
      <c r="E213" t="s">
        <v>3</v>
      </c>
      <c r="F213" t="s">
        <v>4140</v>
      </c>
      <c r="G213" t="s">
        <v>4139</v>
      </c>
      <c r="H213" s="32">
        <v>5223</v>
      </c>
      <c r="I213" s="33">
        <v>0.2</v>
      </c>
      <c r="J213" s="32">
        <f t="shared" si="3"/>
        <v>4178.3999999999996</v>
      </c>
      <c r="K213" s="3">
        <v>0.124</v>
      </c>
      <c r="L213" s="2">
        <v>5</v>
      </c>
      <c r="M213" t="s">
        <v>9</v>
      </c>
      <c r="N213" t="s">
        <v>10</v>
      </c>
      <c r="O213" t="s">
        <v>10</v>
      </c>
      <c r="P213" t="s">
        <v>10</v>
      </c>
      <c r="Q213" t="s">
        <v>10</v>
      </c>
      <c r="T213" s="31" t="s">
        <v>4138</v>
      </c>
    </row>
    <row r="214" spans="1:20" x14ac:dyDescent="0.35">
      <c r="A214" s="34" t="s">
        <v>4137</v>
      </c>
      <c r="B214" s="2">
        <v>5</v>
      </c>
      <c r="C214" t="s">
        <v>4094</v>
      </c>
      <c r="D214" t="s">
        <v>4112</v>
      </c>
      <c r="E214" t="s">
        <v>3</v>
      </c>
      <c r="F214" t="s">
        <v>4136</v>
      </c>
      <c r="G214" t="s">
        <v>4135</v>
      </c>
      <c r="H214" s="32">
        <v>14705</v>
      </c>
      <c r="I214" s="33">
        <v>0.2</v>
      </c>
      <c r="J214" s="32">
        <f t="shared" si="3"/>
        <v>11764</v>
      </c>
      <c r="K214" s="3">
        <v>7.1999999999999995E-2</v>
      </c>
      <c r="L214" s="2">
        <v>5</v>
      </c>
      <c r="M214" t="s">
        <v>9</v>
      </c>
      <c r="N214" t="s">
        <v>10</v>
      </c>
      <c r="O214" t="s">
        <v>10</v>
      </c>
      <c r="P214" t="s">
        <v>10</v>
      </c>
      <c r="Q214" t="s">
        <v>10</v>
      </c>
      <c r="T214" s="31" t="s">
        <v>1861</v>
      </c>
    </row>
    <row r="215" spans="1:20" x14ac:dyDescent="0.35">
      <c r="A215" s="34" t="s">
        <v>4134</v>
      </c>
      <c r="B215" s="2">
        <v>5</v>
      </c>
      <c r="C215" t="s">
        <v>4094</v>
      </c>
      <c r="D215" t="s">
        <v>4112</v>
      </c>
      <c r="E215" t="s">
        <v>3</v>
      </c>
      <c r="F215" t="s">
        <v>4133</v>
      </c>
      <c r="G215" t="s">
        <v>4132</v>
      </c>
      <c r="H215" s="32">
        <v>11530</v>
      </c>
      <c r="I215" s="33">
        <v>0.2</v>
      </c>
      <c r="J215" s="32">
        <f t="shared" si="3"/>
        <v>9224</v>
      </c>
      <c r="K215" s="3">
        <v>5.7000000000000002E-2</v>
      </c>
      <c r="L215" s="2">
        <v>5</v>
      </c>
      <c r="M215" t="s">
        <v>9</v>
      </c>
      <c r="N215" t="s">
        <v>10</v>
      </c>
      <c r="O215" t="s">
        <v>10</v>
      </c>
      <c r="P215" t="s">
        <v>10</v>
      </c>
      <c r="Q215" t="s">
        <v>10</v>
      </c>
      <c r="T215" s="31" t="s">
        <v>1047</v>
      </c>
    </row>
    <row r="216" spans="1:20" x14ac:dyDescent="0.35">
      <c r="A216" s="34" t="s">
        <v>4131</v>
      </c>
      <c r="B216" s="2">
        <v>5</v>
      </c>
      <c r="C216" t="s">
        <v>4094</v>
      </c>
      <c r="D216" t="s">
        <v>4107</v>
      </c>
      <c r="E216" t="s">
        <v>3</v>
      </c>
      <c r="F216" t="s">
        <v>4130</v>
      </c>
      <c r="G216" t="s">
        <v>4129</v>
      </c>
      <c r="H216" s="32">
        <v>22582</v>
      </c>
      <c r="I216" s="33">
        <v>0.2</v>
      </c>
      <c r="J216" s="32">
        <f t="shared" si="3"/>
        <v>18065.599999999999</v>
      </c>
      <c r="K216" s="3">
        <v>0.23699999999999999</v>
      </c>
      <c r="L216" s="2">
        <v>4</v>
      </c>
      <c r="M216" t="s">
        <v>9</v>
      </c>
      <c r="N216" t="s">
        <v>10</v>
      </c>
      <c r="O216" t="s">
        <v>10</v>
      </c>
      <c r="P216" t="s">
        <v>10</v>
      </c>
      <c r="Q216" t="s">
        <v>10</v>
      </c>
      <c r="T216" s="31" t="s">
        <v>4128</v>
      </c>
    </row>
    <row r="217" spans="1:20" x14ac:dyDescent="0.35">
      <c r="A217" s="34" t="s">
        <v>4127</v>
      </c>
      <c r="B217" s="2">
        <v>5</v>
      </c>
      <c r="C217" t="s">
        <v>4094</v>
      </c>
      <c r="D217" t="s">
        <v>4112</v>
      </c>
      <c r="E217" t="s">
        <v>3</v>
      </c>
      <c r="F217" t="s">
        <v>4126</v>
      </c>
      <c r="G217" t="s">
        <v>4125</v>
      </c>
      <c r="H217" s="32">
        <v>16035</v>
      </c>
      <c r="I217" s="33">
        <v>0.2</v>
      </c>
      <c r="J217" s="32">
        <f t="shared" si="3"/>
        <v>12828</v>
      </c>
      <c r="K217" s="3">
        <v>7.5999999999999998E-2</v>
      </c>
      <c r="L217" s="2">
        <v>4</v>
      </c>
      <c r="M217" t="s">
        <v>9</v>
      </c>
      <c r="N217" t="s">
        <v>10</v>
      </c>
      <c r="O217" t="s">
        <v>10</v>
      </c>
      <c r="P217" t="s">
        <v>10</v>
      </c>
      <c r="Q217" t="s">
        <v>10</v>
      </c>
      <c r="T217" s="31" t="s">
        <v>4124</v>
      </c>
    </row>
    <row r="218" spans="1:20" x14ac:dyDescent="0.35">
      <c r="A218" s="34" t="s">
        <v>4123</v>
      </c>
      <c r="B218" s="2">
        <v>5</v>
      </c>
      <c r="C218" t="s">
        <v>4094</v>
      </c>
      <c r="D218" t="s">
        <v>4107</v>
      </c>
      <c r="E218" t="s">
        <v>3</v>
      </c>
      <c r="F218" t="s">
        <v>4122</v>
      </c>
      <c r="G218" t="s">
        <v>4121</v>
      </c>
      <c r="H218" s="32">
        <v>51836</v>
      </c>
      <c r="I218" s="33">
        <v>0.2</v>
      </c>
      <c r="J218" s="32">
        <f t="shared" si="3"/>
        <v>41468.800000000003</v>
      </c>
      <c r="K218" s="3">
        <v>0.38200000000000001</v>
      </c>
      <c r="L218" s="2">
        <v>4</v>
      </c>
      <c r="M218" t="s">
        <v>9</v>
      </c>
      <c r="N218" t="s">
        <v>10</v>
      </c>
      <c r="O218" t="s">
        <v>10</v>
      </c>
      <c r="P218" t="s">
        <v>10</v>
      </c>
      <c r="Q218" t="s">
        <v>10</v>
      </c>
      <c r="T218" s="31" t="s">
        <v>4120</v>
      </c>
    </row>
    <row r="219" spans="1:20" x14ac:dyDescent="0.35">
      <c r="A219" s="34" t="s">
        <v>4119</v>
      </c>
      <c r="B219" s="2">
        <v>5</v>
      </c>
      <c r="C219" t="s">
        <v>4094</v>
      </c>
      <c r="D219" t="s">
        <v>4118</v>
      </c>
      <c r="E219" t="s">
        <v>3</v>
      </c>
      <c r="F219" t="s">
        <v>4117</v>
      </c>
      <c r="G219" t="s">
        <v>4116</v>
      </c>
      <c r="H219" s="32">
        <v>4500</v>
      </c>
      <c r="I219" s="33">
        <v>0.2</v>
      </c>
      <c r="J219" s="32">
        <f t="shared" si="3"/>
        <v>3600</v>
      </c>
      <c r="K219" s="3">
        <v>1.6E-2</v>
      </c>
      <c r="L219" s="2">
        <v>4</v>
      </c>
      <c r="M219" t="s">
        <v>10</v>
      </c>
      <c r="N219" t="s">
        <v>10</v>
      </c>
      <c r="O219" t="s">
        <v>9</v>
      </c>
      <c r="P219" t="s">
        <v>10</v>
      </c>
      <c r="Q219" t="s">
        <v>9</v>
      </c>
      <c r="R219" t="s">
        <v>4115</v>
      </c>
      <c r="T219" s="31" t="s">
        <v>4114</v>
      </c>
    </row>
    <row r="220" spans="1:20" x14ac:dyDescent="0.35">
      <c r="A220" s="34" t="s">
        <v>4113</v>
      </c>
      <c r="B220" s="2">
        <v>5</v>
      </c>
      <c r="C220" t="s">
        <v>4094</v>
      </c>
      <c r="D220" t="s">
        <v>4112</v>
      </c>
      <c r="E220" t="s">
        <v>3</v>
      </c>
      <c r="F220" t="s">
        <v>4111</v>
      </c>
      <c r="G220" t="s">
        <v>4110</v>
      </c>
      <c r="H220" s="32">
        <v>81430</v>
      </c>
      <c r="I220" s="33">
        <v>0.2</v>
      </c>
      <c r="J220" s="32">
        <f t="shared" si="3"/>
        <v>65144</v>
      </c>
      <c r="K220" s="3">
        <v>0.36499999999999999</v>
      </c>
      <c r="L220" s="2">
        <v>4</v>
      </c>
      <c r="M220" t="s">
        <v>9</v>
      </c>
      <c r="N220" t="s">
        <v>10</v>
      </c>
      <c r="O220" t="s">
        <v>10</v>
      </c>
      <c r="P220" t="s">
        <v>10</v>
      </c>
      <c r="Q220" t="s">
        <v>10</v>
      </c>
      <c r="T220" s="31" t="s">
        <v>4109</v>
      </c>
    </row>
    <row r="221" spans="1:20" x14ac:dyDescent="0.35">
      <c r="A221" s="34" t="s">
        <v>4108</v>
      </c>
      <c r="B221" s="2">
        <v>5</v>
      </c>
      <c r="C221" t="s">
        <v>4094</v>
      </c>
      <c r="D221" t="s">
        <v>4107</v>
      </c>
      <c r="E221" t="s">
        <v>3</v>
      </c>
      <c r="F221" t="s">
        <v>4106</v>
      </c>
      <c r="G221" t="s">
        <v>4105</v>
      </c>
      <c r="H221" s="32">
        <v>25661</v>
      </c>
      <c r="I221" s="33">
        <v>0.2</v>
      </c>
      <c r="J221" s="32">
        <f t="shared" si="3"/>
        <v>20528.8</v>
      </c>
      <c r="K221" s="3">
        <v>0.2</v>
      </c>
      <c r="L221" s="2">
        <v>4</v>
      </c>
      <c r="M221" t="s">
        <v>9</v>
      </c>
      <c r="N221" t="s">
        <v>10</v>
      </c>
      <c r="O221" t="s">
        <v>10</v>
      </c>
      <c r="P221" t="s">
        <v>10</v>
      </c>
      <c r="Q221" t="s">
        <v>10</v>
      </c>
      <c r="T221" s="31" t="s">
        <v>4104</v>
      </c>
    </row>
    <row r="222" spans="1:20" x14ac:dyDescent="0.35">
      <c r="A222" s="34" t="s">
        <v>4103</v>
      </c>
      <c r="B222" s="2">
        <v>5</v>
      </c>
      <c r="C222" t="s">
        <v>4094</v>
      </c>
      <c r="D222" t="s">
        <v>4093</v>
      </c>
      <c r="E222" t="s">
        <v>3</v>
      </c>
      <c r="F222" t="s">
        <v>4102</v>
      </c>
      <c r="G222" t="s">
        <v>4101</v>
      </c>
      <c r="H222" s="32">
        <v>10882</v>
      </c>
      <c r="I222" s="33">
        <v>0.2</v>
      </c>
      <c r="J222" s="32">
        <f t="shared" si="3"/>
        <v>8705.6</v>
      </c>
      <c r="K222" s="3">
        <v>6.5000000000000002E-2</v>
      </c>
      <c r="L222" s="2">
        <v>4</v>
      </c>
      <c r="M222" t="s">
        <v>9</v>
      </c>
      <c r="N222" t="s">
        <v>10</v>
      </c>
      <c r="O222" t="s">
        <v>10</v>
      </c>
      <c r="P222" t="s">
        <v>10</v>
      </c>
      <c r="Q222" t="s">
        <v>10</v>
      </c>
      <c r="T222" s="31" t="s">
        <v>4100</v>
      </c>
    </row>
    <row r="223" spans="1:20" x14ac:dyDescent="0.35">
      <c r="A223" s="34" t="s">
        <v>4099</v>
      </c>
      <c r="B223" s="2">
        <v>5</v>
      </c>
      <c r="C223" t="s">
        <v>4094</v>
      </c>
      <c r="D223" t="s">
        <v>4093</v>
      </c>
      <c r="E223" t="s">
        <v>3</v>
      </c>
      <c r="F223" t="s">
        <v>4098</v>
      </c>
      <c r="G223" t="s">
        <v>4097</v>
      </c>
      <c r="H223" s="32">
        <v>4643</v>
      </c>
      <c r="I223" s="33">
        <v>0.2</v>
      </c>
      <c r="J223" s="32">
        <f t="shared" si="3"/>
        <v>3714.4</v>
      </c>
      <c r="K223" s="3">
        <v>0.1</v>
      </c>
      <c r="L223" s="2">
        <v>4</v>
      </c>
      <c r="M223" t="s">
        <v>9</v>
      </c>
      <c r="N223" t="s">
        <v>10</v>
      </c>
      <c r="O223" t="s">
        <v>10</v>
      </c>
      <c r="P223" t="s">
        <v>10</v>
      </c>
      <c r="Q223" t="s">
        <v>10</v>
      </c>
      <c r="T223" s="31" t="s">
        <v>4096</v>
      </c>
    </row>
    <row r="224" spans="1:20" x14ac:dyDescent="0.35">
      <c r="A224" s="34" t="s">
        <v>4095</v>
      </c>
      <c r="B224" s="2">
        <v>5</v>
      </c>
      <c r="C224" t="s">
        <v>4094</v>
      </c>
      <c r="D224" t="s">
        <v>4093</v>
      </c>
      <c r="E224" t="s">
        <v>3</v>
      </c>
      <c r="F224" t="s">
        <v>4092</v>
      </c>
      <c r="G224" t="s">
        <v>4091</v>
      </c>
      <c r="H224" s="32">
        <v>9131</v>
      </c>
      <c r="I224" s="33">
        <v>0.2</v>
      </c>
      <c r="J224" s="32">
        <f t="shared" si="3"/>
        <v>7304.8</v>
      </c>
      <c r="K224" s="3">
        <v>5.5E-2</v>
      </c>
      <c r="L224" s="2">
        <v>3</v>
      </c>
      <c r="M224" t="s">
        <v>9</v>
      </c>
      <c r="N224" t="s">
        <v>10</v>
      </c>
      <c r="O224" t="s">
        <v>10</v>
      </c>
      <c r="P224" t="s">
        <v>10</v>
      </c>
      <c r="Q224" t="s">
        <v>10</v>
      </c>
      <c r="T224" s="31" t="s">
        <v>4090</v>
      </c>
    </row>
    <row r="225" spans="1:20" x14ac:dyDescent="0.35">
      <c r="A225" s="34" t="s">
        <v>4089</v>
      </c>
      <c r="B225" s="2">
        <v>7</v>
      </c>
      <c r="C225" t="s">
        <v>1652</v>
      </c>
      <c r="D225" t="s">
        <v>4024</v>
      </c>
      <c r="E225" t="s">
        <v>3</v>
      </c>
      <c r="F225" t="s">
        <v>4088</v>
      </c>
      <c r="G225" t="s">
        <v>4087</v>
      </c>
      <c r="H225" s="32">
        <v>142155</v>
      </c>
      <c r="I225" s="33">
        <v>0.2</v>
      </c>
      <c r="J225" s="32">
        <f t="shared" si="3"/>
        <v>113724</v>
      </c>
      <c r="K225" s="3">
        <v>0.50600000000000001</v>
      </c>
      <c r="L225" s="2">
        <v>8</v>
      </c>
      <c r="M225" t="s">
        <v>9</v>
      </c>
      <c r="N225" t="s">
        <v>9</v>
      </c>
      <c r="O225" t="s">
        <v>10</v>
      </c>
      <c r="P225" t="s">
        <v>10</v>
      </c>
      <c r="Q225" t="s">
        <v>10</v>
      </c>
      <c r="T225" s="31" t="s">
        <v>4086</v>
      </c>
    </row>
    <row r="226" spans="1:20" x14ac:dyDescent="0.35">
      <c r="A226" s="34" t="s">
        <v>4085</v>
      </c>
      <c r="B226" s="2">
        <v>7</v>
      </c>
      <c r="C226" t="s">
        <v>1652</v>
      </c>
      <c r="D226" t="s">
        <v>4024</v>
      </c>
      <c r="E226" t="s">
        <v>3</v>
      </c>
      <c r="F226" t="s">
        <v>4084</v>
      </c>
      <c r="G226" t="s">
        <v>4083</v>
      </c>
      <c r="H226" s="32">
        <v>23490</v>
      </c>
      <c r="I226" s="33">
        <v>0.2</v>
      </c>
      <c r="J226" s="32">
        <f t="shared" si="3"/>
        <v>18792</v>
      </c>
      <c r="K226" s="3">
        <v>0.10100000000000001</v>
      </c>
      <c r="L226" s="2">
        <v>8</v>
      </c>
      <c r="M226" t="s">
        <v>9</v>
      </c>
      <c r="N226" t="s">
        <v>9</v>
      </c>
      <c r="O226" t="s">
        <v>10</v>
      </c>
      <c r="P226" t="s">
        <v>10</v>
      </c>
      <c r="Q226" t="s">
        <v>10</v>
      </c>
      <c r="T226" s="31" t="s">
        <v>4082</v>
      </c>
    </row>
    <row r="227" spans="1:20" x14ac:dyDescent="0.35">
      <c r="A227" s="34" t="s">
        <v>4081</v>
      </c>
      <c r="B227" s="2">
        <v>7</v>
      </c>
      <c r="C227" t="s">
        <v>1652</v>
      </c>
      <c r="D227" t="s">
        <v>4024</v>
      </c>
      <c r="E227" t="s">
        <v>3</v>
      </c>
      <c r="F227" t="s">
        <v>4080</v>
      </c>
      <c r="G227" t="s">
        <v>810</v>
      </c>
      <c r="H227" s="32">
        <v>12285</v>
      </c>
      <c r="I227" s="33">
        <v>0.2</v>
      </c>
      <c r="J227" s="32">
        <f t="shared" si="3"/>
        <v>9828</v>
      </c>
      <c r="K227" s="3">
        <v>5.6000000000000001E-2</v>
      </c>
      <c r="L227" s="2">
        <v>8</v>
      </c>
      <c r="M227" t="s">
        <v>9</v>
      </c>
      <c r="N227" t="s">
        <v>9</v>
      </c>
      <c r="O227" t="s">
        <v>10</v>
      </c>
      <c r="P227" t="s">
        <v>10</v>
      </c>
      <c r="Q227" t="s">
        <v>10</v>
      </c>
      <c r="T227" s="31" t="s">
        <v>1866</v>
      </c>
    </row>
    <row r="228" spans="1:20" x14ac:dyDescent="0.35">
      <c r="A228" s="34" t="s">
        <v>4079</v>
      </c>
      <c r="B228" s="2">
        <v>7</v>
      </c>
      <c r="C228" t="s">
        <v>1652</v>
      </c>
      <c r="D228" t="s">
        <v>3999</v>
      </c>
      <c r="E228" t="s">
        <v>3</v>
      </c>
      <c r="F228" t="s">
        <v>4078</v>
      </c>
      <c r="G228" t="s">
        <v>4077</v>
      </c>
      <c r="H228" s="32">
        <v>51000</v>
      </c>
      <c r="I228" s="33">
        <v>0.2</v>
      </c>
      <c r="J228" s="32">
        <f t="shared" si="3"/>
        <v>40800</v>
      </c>
      <c r="K228" s="3">
        <v>0.28699999999999998</v>
      </c>
      <c r="L228" s="2">
        <v>8</v>
      </c>
      <c r="M228" t="s">
        <v>9</v>
      </c>
      <c r="N228" t="s">
        <v>10</v>
      </c>
      <c r="O228" t="s">
        <v>10</v>
      </c>
      <c r="P228" t="s">
        <v>10</v>
      </c>
      <c r="Q228" t="s">
        <v>10</v>
      </c>
      <c r="T228" s="31" t="s">
        <v>4076</v>
      </c>
    </row>
    <row r="229" spans="1:20" x14ac:dyDescent="0.35">
      <c r="A229" s="34" t="s">
        <v>4075</v>
      </c>
      <c r="B229" s="2">
        <v>7</v>
      </c>
      <c r="C229" t="s">
        <v>1652</v>
      </c>
      <c r="D229" t="s">
        <v>4024</v>
      </c>
      <c r="E229" t="s">
        <v>3</v>
      </c>
      <c r="F229" t="s">
        <v>4074</v>
      </c>
      <c r="G229" t="s">
        <v>4073</v>
      </c>
      <c r="H229" s="32">
        <v>14715</v>
      </c>
      <c r="I229" s="33">
        <v>0.2</v>
      </c>
      <c r="J229" s="32">
        <f t="shared" si="3"/>
        <v>11772</v>
      </c>
      <c r="K229" s="3">
        <v>5.2999999999999999E-2</v>
      </c>
      <c r="L229" s="2">
        <v>7</v>
      </c>
      <c r="M229" t="s">
        <v>9</v>
      </c>
      <c r="N229" t="s">
        <v>10</v>
      </c>
      <c r="O229" t="s">
        <v>10</v>
      </c>
      <c r="P229" t="s">
        <v>10</v>
      </c>
      <c r="Q229" t="s">
        <v>10</v>
      </c>
      <c r="T229" s="31" t="s">
        <v>3017</v>
      </c>
    </row>
    <row r="230" spans="1:20" x14ac:dyDescent="0.35">
      <c r="A230" s="34" t="s">
        <v>4072</v>
      </c>
      <c r="B230" s="2">
        <v>7</v>
      </c>
      <c r="C230" t="s">
        <v>1652</v>
      </c>
      <c r="D230" t="s">
        <v>3999</v>
      </c>
      <c r="E230" t="s">
        <v>3</v>
      </c>
      <c r="F230" t="s">
        <v>4071</v>
      </c>
      <c r="G230" t="s">
        <v>4070</v>
      </c>
      <c r="H230" s="32">
        <v>55000</v>
      </c>
      <c r="I230" s="33">
        <v>0.2</v>
      </c>
      <c r="J230" s="32">
        <f t="shared" si="3"/>
        <v>44000</v>
      </c>
      <c r="K230" s="3">
        <v>0.54900000000000004</v>
      </c>
      <c r="L230" s="2">
        <v>7</v>
      </c>
      <c r="M230" t="s">
        <v>9</v>
      </c>
      <c r="N230" t="s">
        <v>10</v>
      </c>
      <c r="O230" t="s">
        <v>10</v>
      </c>
      <c r="P230" t="s">
        <v>10</v>
      </c>
      <c r="Q230" t="s">
        <v>10</v>
      </c>
      <c r="T230" s="31" t="s">
        <v>4069</v>
      </c>
    </row>
    <row r="231" spans="1:20" x14ac:dyDescent="0.35">
      <c r="A231" s="34" t="s">
        <v>4068</v>
      </c>
      <c r="B231" s="2">
        <v>7</v>
      </c>
      <c r="C231" t="s">
        <v>1652</v>
      </c>
      <c r="D231" t="s">
        <v>4024</v>
      </c>
      <c r="E231" t="s">
        <v>3</v>
      </c>
      <c r="F231" t="s">
        <v>4067</v>
      </c>
      <c r="G231" t="s">
        <v>4066</v>
      </c>
      <c r="H231" s="32">
        <v>43605</v>
      </c>
      <c r="I231" s="33">
        <v>0.2</v>
      </c>
      <c r="J231" s="32">
        <f t="shared" si="3"/>
        <v>34884</v>
      </c>
      <c r="K231" s="3">
        <v>6.7000000000000004E-2</v>
      </c>
      <c r="L231" s="2">
        <v>6</v>
      </c>
      <c r="M231" t="s">
        <v>9</v>
      </c>
      <c r="N231" t="s">
        <v>9</v>
      </c>
      <c r="O231" t="s">
        <v>10</v>
      </c>
      <c r="P231" t="s">
        <v>10</v>
      </c>
      <c r="Q231" t="s">
        <v>10</v>
      </c>
      <c r="T231" s="31" t="s">
        <v>4065</v>
      </c>
    </row>
    <row r="232" spans="1:20" x14ac:dyDescent="0.35">
      <c r="A232" s="34" t="s">
        <v>4064</v>
      </c>
      <c r="B232" s="2">
        <v>7</v>
      </c>
      <c r="C232" t="s">
        <v>1652</v>
      </c>
      <c r="D232" t="s">
        <v>3999</v>
      </c>
      <c r="E232" t="s">
        <v>3</v>
      </c>
      <c r="F232" t="s">
        <v>4063</v>
      </c>
      <c r="G232" t="s">
        <v>4062</v>
      </c>
      <c r="H232" s="32">
        <v>163000</v>
      </c>
      <c r="I232" s="33">
        <v>0.2</v>
      </c>
      <c r="J232" s="32">
        <f t="shared" si="3"/>
        <v>130400</v>
      </c>
      <c r="K232" s="3">
        <v>0.44500000000000001</v>
      </c>
      <c r="L232" s="2">
        <v>6</v>
      </c>
      <c r="M232" t="s">
        <v>9</v>
      </c>
      <c r="N232" t="s">
        <v>10</v>
      </c>
      <c r="O232" t="s">
        <v>10</v>
      </c>
      <c r="P232" t="s">
        <v>10</v>
      </c>
      <c r="Q232" t="s">
        <v>10</v>
      </c>
      <c r="T232" s="31" t="s">
        <v>4061</v>
      </c>
    </row>
    <row r="233" spans="1:20" x14ac:dyDescent="0.35">
      <c r="A233" s="34" t="s">
        <v>4060</v>
      </c>
      <c r="B233" s="2">
        <v>7</v>
      </c>
      <c r="C233" t="s">
        <v>1652</v>
      </c>
      <c r="D233" t="s">
        <v>3999</v>
      </c>
      <c r="E233" t="s">
        <v>3</v>
      </c>
      <c r="F233" t="s">
        <v>4059</v>
      </c>
      <c r="G233" t="s">
        <v>4058</v>
      </c>
      <c r="H233" s="32">
        <v>64000</v>
      </c>
      <c r="I233" s="33">
        <v>0.2</v>
      </c>
      <c r="J233" s="32">
        <f t="shared" si="3"/>
        <v>51200</v>
      </c>
      <c r="K233" s="3">
        <v>0.30299999999999999</v>
      </c>
      <c r="L233" s="2">
        <v>6</v>
      </c>
      <c r="M233" t="s">
        <v>9</v>
      </c>
      <c r="N233" t="s">
        <v>10</v>
      </c>
      <c r="O233" t="s">
        <v>10</v>
      </c>
      <c r="P233" t="s">
        <v>10</v>
      </c>
      <c r="Q233" t="s">
        <v>10</v>
      </c>
      <c r="T233" s="31" t="s">
        <v>4057</v>
      </c>
    </row>
    <row r="234" spans="1:20" x14ac:dyDescent="0.35">
      <c r="A234" s="34" t="s">
        <v>4056</v>
      </c>
      <c r="B234" s="2">
        <v>7</v>
      </c>
      <c r="C234" t="s">
        <v>1652</v>
      </c>
      <c r="D234" t="s">
        <v>3999</v>
      </c>
      <c r="E234" t="s">
        <v>3</v>
      </c>
      <c r="F234" t="s">
        <v>4055</v>
      </c>
      <c r="G234" t="s">
        <v>4054</v>
      </c>
      <c r="H234" s="32">
        <v>65000</v>
      </c>
      <c r="I234" s="33">
        <v>0.2</v>
      </c>
      <c r="J234" s="32">
        <f t="shared" si="3"/>
        <v>52000</v>
      </c>
      <c r="K234" s="3">
        <v>0.32500000000000001</v>
      </c>
      <c r="L234" s="2">
        <v>6</v>
      </c>
      <c r="M234" t="s">
        <v>9</v>
      </c>
      <c r="N234" t="s">
        <v>10</v>
      </c>
      <c r="O234" t="s">
        <v>10</v>
      </c>
      <c r="P234" t="s">
        <v>10</v>
      </c>
      <c r="Q234" t="s">
        <v>10</v>
      </c>
      <c r="T234" s="31" t="s">
        <v>4053</v>
      </c>
    </row>
    <row r="235" spans="1:20" x14ac:dyDescent="0.35">
      <c r="A235" s="34" t="s">
        <v>4052</v>
      </c>
      <c r="B235" s="2">
        <v>7</v>
      </c>
      <c r="C235" t="s">
        <v>1652</v>
      </c>
      <c r="D235" t="s">
        <v>3999</v>
      </c>
      <c r="E235" t="s">
        <v>3</v>
      </c>
      <c r="F235" t="s">
        <v>4051</v>
      </c>
      <c r="G235" t="s">
        <v>4050</v>
      </c>
      <c r="H235" s="32">
        <v>22000</v>
      </c>
      <c r="I235" s="33">
        <v>0.2</v>
      </c>
      <c r="J235" s="32">
        <f t="shared" si="3"/>
        <v>17600</v>
      </c>
      <c r="K235" s="3">
        <v>0.108</v>
      </c>
      <c r="L235" s="2">
        <v>6</v>
      </c>
      <c r="M235" t="s">
        <v>9</v>
      </c>
      <c r="N235" t="s">
        <v>10</v>
      </c>
      <c r="O235" t="s">
        <v>10</v>
      </c>
      <c r="P235" t="s">
        <v>10</v>
      </c>
      <c r="Q235" t="s">
        <v>10</v>
      </c>
      <c r="T235" s="31" t="s">
        <v>4049</v>
      </c>
    </row>
    <row r="236" spans="1:20" x14ac:dyDescent="0.35">
      <c r="A236" s="34" t="s">
        <v>4048</v>
      </c>
      <c r="B236" s="2">
        <v>7</v>
      </c>
      <c r="C236" t="s">
        <v>1652</v>
      </c>
      <c r="D236" t="s">
        <v>3999</v>
      </c>
      <c r="E236" t="s">
        <v>3</v>
      </c>
      <c r="F236" t="s">
        <v>4047</v>
      </c>
      <c r="G236" t="s">
        <v>4046</v>
      </c>
      <c r="H236" s="32">
        <v>27500</v>
      </c>
      <c r="I236" s="33">
        <v>0.2</v>
      </c>
      <c r="J236" s="32">
        <f t="shared" si="3"/>
        <v>22000</v>
      </c>
      <c r="K236" s="3">
        <v>0.08</v>
      </c>
      <c r="L236" s="2">
        <v>6</v>
      </c>
      <c r="M236" t="s">
        <v>9</v>
      </c>
      <c r="N236" t="s">
        <v>10</v>
      </c>
      <c r="O236" t="s">
        <v>10</v>
      </c>
      <c r="P236" t="s">
        <v>10</v>
      </c>
      <c r="Q236" t="s">
        <v>10</v>
      </c>
      <c r="T236" s="31" t="s">
        <v>4045</v>
      </c>
    </row>
    <row r="237" spans="1:20" x14ac:dyDescent="0.35">
      <c r="A237" s="34" t="s">
        <v>4044</v>
      </c>
      <c r="B237" s="2">
        <v>7</v>
      </c>
      <c r="C237" t="s">
        <v>1652</v>
      </c>
      <c r="D237" t="s">
        <v>4024</v>
      </c>
      <c r="E237" t="s">
        <v>3</v>
      </c>
      <c r="F237" t="s">
        <v>4043</v>
      </c>
      <c r="G237" t="s">
        <v>4042</v>
      </c>
      <c r="H237" s="32">
        <v>30915</v>
      </c>
      <c r="I237" s="33">
        <v>0.2</v>
      </c>
      <c r="J237" s="32">
        <f t="shared" si="3"/>
        <v>24732</v>
      </c>
      <c r="K237" s="3">
        <v>9.7000000000000003E-2</v>
      </c>
      <c r="L237" s="2">
        <v>5</v>
      </c>
      <c r="M237" t="s">
        <v>9</v>
      </c>
      <c r="N237" t="s">
        <v>9</v>
      </c>
      <c r="O237" t="s">
        <v>10</v>
      </c>
      <c r="P237" t="s">
        <v>10</v>
      </c>
      <c r="Q237" t="s">
        <v>10</v>
      </c>
      <c r="T237" s="31" t="s">
        <v>4041</v>
      </c>
    </row>
    <row r="238" spans="1:20" x14ac:dyDescent="0.35">
      <c r="A238" s="34" t="s">
        <v>4040</v>
      </c>
      <c r="B238" s="2">
        <v>7</v>
      </c>
      <c r="C238" t="s">
        <v>1652</v>
      </c>
      <c r="D238" t="s">
        <v>3999</v>
      </c>
      <c r="E238" t="s">
        <v>3</v>
      </c>
      <c r="F238" t="s">
        <v>4039</v>
      </c>
      <c r="G238" t="s">
        <v>4038</v>
      </c>
      <c r="H238" s="32">
        <v>76500</v>
      </c>
      <c r="I238" s="33">
        <v>0.2</v>
      </c>
      <c r="J238" s="32">
        <f t="shared" si="3"/>
        <v>61200</v>
      </c>
      <c r="K238" s="3">
        <v>0.45100000000000001</v>
      </c>
      <c r="L238" s="2">
        <v>5</v>
      </c>
      <c r="M238" t="s">
        <v>9</v>
      </c>
      <c r="N238" t="s">
        <v>10</v>
      </c>
      <c r="O238" t="s">
        <v>10</v>
      </c>
      <c r="P238" t="s">
        <v>10</v>
      </c>
      <c r="Q238" t="s">
        <v>10</v>
      </c>
      <c r="T238" s="31" t="s">
        <v>4037</v>
      </c>
    </row>
    <row r="239" spans="1:20" x14ac:dyDescent="0.35">
      <c r="A239" s="34" t="s">
        <v>4036</v>
      </c>
      <c r="B239" s="2">
        <v>7</v>
      </c>
      <c r="C239" t="s">
        <v>1652</v>
      </c>
      <c r="D239" t="s">
        <v>3999</v>
      </c>
      <c r="E239" t="s">
        <v>3</v>
      </c>
      <c r="F239" t="s">
        <v>4035</v>
      </c>
      <c r="G239" t="s">
        <v>4034</v>
      </c>
      <c r="H239" s="32">
        <v>16000</v>
      </c>
      <c r="I239" s="33">
        <v>0.2</v>
      </c>
      <c r="J239" s="32">
        <f t="shared" si="3"/>
        <v>12800</v>
      </c>
      <c r="K239" s="3">
        <v>7.6999999999999999E-2</v>
      </c>
      <c r="L239" s="2">
        <v>4</v>
      </c>
      <c r="M239" t="s">
        <v>9</v>
      </c>
      <c r="N239" t="s">
        <v>10</v>
      </c>
      <c r="O239" t="s">
        <v>10</v>
      </c>
      <c r="P239" t="s">
        <v>10</v>
      </c>
      <c r="Q239" t="s">
        <v>10</v>
      </c>
      <c r="T239" s="31" t="s">
        <v>4033</v>
      </c>
    </row>
    <row r="240" spans="1:20" x14ac:dyDescent="0.35">
      <c r="A240" s="34" t="s">
        <v>4032</v>
      </c>
      <c r="B240" s="2">
        <v>7</v>
      </c>
      <c r="C240" t="s">
        <v>1652</v>
      </c>
      <c r="D240" t="s">
        <v>3999</v>
      </c>
      <c r="E240" t="s">
        <v>3</v>
      </c>
      <c r="F240" t="s">
        <v>4031</v>
      </c>
      <c r="G240" t="s">
        <v>4030</v>
      </c>
      <c r="H240" s="32">
        <v>22000</v>
      </c>
      <c r="I240" s="33">
        <v>0.2</v>
      </c>
      <c r="J240" s="32">
        <f t="shared" si="3"/>
        <v>17600</v>
      </c>
      <c r="K240" s="3">
        <v>0.109</v>
      </c>
      <c r="L240" s="2">
        <v>4</v>
      </c>
      <c r="M240" t="s">
        <v>9</v>
      </c>
      <c r="N240" t="s">
        <v>10</v>
      </c>
      <c r="O240" t="s">
        <v>10</v>
      </c>
      <c r="P240" t="s">
        <v>10</v>
      </c>
      <c r="Q240" t="s">
        <v>10</v>
      </c>
      <c r="T240" s="31" t="s">
        <v>4029</v>
      </c>
    </row>
    <row r="241" spans="1:20" x14ac:dyDescent="0.35">
      <c r="A241" s="34" t="s">
        <v>4028</v>
      </c>
      <c r="B241" s="2">
        <v>7</v>
      </c>
      <c r="C241" t="s">
        <v>1652</v>
      </c>
      <c r="D241" t="s">
        <v>4024</v>
      </c>
      <c r="E241" t="s">
        <v>3</v>
      </c>
      <c r="F241" t="s">
        <v>4027</v>
      </c>
      <c r="G241" t="s">
        <v>4026</v>
      </c>
      <c r="H241" s="32">
        <v>8370</v>
      </c>
      <c r="I241" s="33">
        <v>0.2</v>
      </c>
      <c r="J241" s="32">
        <f t="shared" si="3"/>
        <v>6696</v>
      </c>
      <c r="K241" s="3">
        <v>0.10100000000000001</v>
      </c>
      <c r="L241" s="2">
        <v>3</v>
      </c>
      <c r="M241" t="s">
        <v>9</v>
      </c>
      <c r="N241" t="s">
        <v>10</v>
      </c>
      <c r="O241" t="s">
        <v>10</v>
      </c>
      <c r="P241" t="s">
        <v>10</v>
      </c>
      <c r="Q241" t="s">
        <v>10</v>
      </c>
      <c r="T241" s="31" t="s">
        <v>3745</v>
      </c>
    </row>
    <row r="242" spans="1:20" x14ac:dyDescent="0.35">
      <c r="A242" s="34" t="s">
        <v>4025</v>
      </c>
      <c r="B242" s="2">
        <v>7</v>
      </c>
      <c r="C242" t="s">
        <v>1652</v>
      </c>
      <c r="D242" t="s">
        <v>4024</v>
      </c>
      <c r="E242" t="s">
        <v>3</v>
      </c>
      <c r="F242" t="s">
        <v>4023</v>
      </c>
      <c r="G242" t="s">
        <v>4022</v>
      </c>
      <c r="H242" s="32">
        <v>12285</v>
      </c>
      <c r="I242" s="33">
        <v>0.2</v>
      </c>
      <c r="J242" s="32">
        <f t="shared" si="3"/>
        <v>9828</v>
      </c>
      <c r="K242" s="3">
        <v>3.4000000000000002E-2</v>
      </c>
      <c r="L242" s="2">
        <v>3</v>
      </c>
      <c r="M242" t="s">
        <v>9</v>
      </c>
      <c r="N242" t="s">
        <v>9</v>
      </c>
      <c r="O242" t="s">
        <v>10</v>
      </c>
      <c r="P242" t="s">
        <v>10</v>
      </c>
      <c r="Q242" t="s">
        <v>10</v>
      </c>
      <c r="T242" s="31" t="s">
        <v>4021</v>
      </c>
    </row>
    <row r="243" spans="1:20" x14ac:dyDescent="0.35">
      <c r="A243" s="34" t="s">
        <v>4020</v>
      </c>
      <c r="B243" s="2">
        <v>7</v>
      </c>
      <c r="C243" t="s">
        <v>1652</v>
      </c>
      <c r="D243" t="s">
        <v>3999</v>
      </c>
      <c r="E243" t="s">
        <v>3</v>
      </c>
      <c r="F243" t="s">
        <v>4019</v>
      </c>
      <c r="G243" t="s">
        <v>4018</v>
      </c>
      <c r="H243" s="32">
        <v>14000</v>
      </c>
      <c r="I243" s="33">
        <v>0.2</v>
      </c>
      <c r="J243" s="32">
        <f t="shared" si="3"/>
        <v>11200</v>
      </c>
      <c r="K243" s="3">
        <v>3.9E-2</v>
      </c>
      <c r="L243" s="2">
        <v>3</v>
      </c>
      <c r="M243" t="s">
        <v>9</v>
      </c>
      <c r="N243" t="s">
        <v>10</v>
      </c>
      <c r="O243" t="s">
        <v>10</v>
      </c>
      <c r="P243" t="s">
        <v>10</v>
      </c>
      <c r="Q243" t="s">
        <v>10</v>
      </c>
      <c r="T243" s="31" t="s">
        <v>4017</v>
      </c>
    </row>
    <row r="244" spans="1:20" x14ac:dyDescent="0.35">
      <c r="A244" s="34" t="s">
        <v>4016</v>
      </c>
      <c r="B244" s="2">
        <v>7</v>
      </c>
      <c r="C244" t="s">
        <v>1652</v>
      </c>
      <c r="D244" t="s">
        <v>3999</v>
      </c>
      <c r="E244" t="s">
        <v>3</v>
      </c>
      <c r="F244" t="s">
        <v>4015</v>
      </c>
      <c r="G244" t="s">
        <v>4014</v>
      </c>
      <c r="H244" s="32">
        <v>92000</v>
      </c>
      <c r="I244" s="33">
        <v>0.2</v>
      </c>
      <c r="J244" s="32">
        <f t="shared" si="3"/>
        <v>73600</v>
      </c>
      <c r="K244" s="3">
        <v>0.505</v>
      </c>
      <c r="L244" s="2">
        <v>3</v>
      </c>
      <c r="M244" t="s">
        <v>9</v>
      </c>
      <c r="N244" t="s">
        <v>10</v>
      </c>
      <c r="O244" t="s">
        <v>10</v>
      </c>
      <c r="P244" t="s">
        <v>10</v>
      </c>
      <c r="Q244" t="s">
        <v>10</v>
      </c>
      <c r="T244" s="31" t="s">
        <v>4013</v>
      </c>
    </row>
    <row r="245" spans="1:20" x14ac:dyDescent="0.35">
      <c r="A245" s="34" t="s">
        <v>4012</v>
      </c>
      <c r="B245" s="2">
        <v>7</v>
      </c>
      <c r="C245" t="s">
        <v>1652</v>
      </c>
      <c r="D245" t="s">
        <v>3999</v>
      </c>
      <c r="E245" t="s">
        <v>3</v>
      </c>
      <c r="F245" t="s">
        <v>4011</v>
      </c>
      <c r="G245" t="s">
        <v>4010</v>
      </c>
      <c r="H245" s="32">
        <v>12000</v>
      </c>
      <c r="I245" s="33">
        <v>0.2</v>
      </c>
      <c r="J245" s="32">
        <f t="shared" si="3"/>
        <v>9600</v>
      </c>
      <c r="K245" s="3">
        <v>5.8000000000000003E-2</v>
      </c>
      <c r="L245" s="2">
        <v>3</v>
      </c>
      <c r="M245" t="s">
        <v>9</v>
      </c>
      <c r="N245" t="s">
        <v>10</v>
      </c>
      <c r="O245" t="s">
        <v>10</v>
      </c>
      <c r="P245" t="s">
        <v>10</v>
      </c>
      <c r="Q245" t="s">
        <v>10</v>
      </c>
      <c r="T245" s="31" t="s">
        <v>4009</v>
      </c>
    </row>
    <row r="246" spans="1:20" x14ac:dyDescent="0.35">
      <c r="A246" s="34" t="s">
        <v>4008</v>
      </c>
      <c r="B246" s="2">
        <v>7</v>
      </c>
      <c r="C246" t="s">
        <v>1652</v>
      </c>
      <c r="D246" t="s">
        <v>3999</v>
      </c>
      <c r="E246" t="s">
        <v>3</v>
      </c>
      <c r="F246" t="s">
        <v>4007</v>
      </c>
      <c r="G246" t="s">
        <v>4006</v>
      </c>
      <c r="H246" s="32">
        <v>14000</v>
      </c>
      <c r="I246" s="33">
        <v>0.2</v>
      </c>
      <c r="J246" s="32">
        <f t="shared" si="3"/>
        <v>11200</v>
      </c>
      <c r="K246" s="3">
        <v>0.1</v>
      </c>
      <c r="L246" s="2">
        <v>3</v>
      </c>
      <c r="M246" t="s">
        <v>9</v>
      </c>
      <c r="N246" t="s">
        <v>10</v>
      </c>
      <c r="O246" t="s">
        <v>10</v>
      </c>
      <c r="P246" t="s">
        <v>10</v>
      </c>
      <c r="Q246" t="s">
        <v>10</v>
      </c>
      <c r="T246" s="31" t="s">
        <v>4005</v>
      </c>
    </row>
    <row r="247" spans="1:20" x14ac:dyDescent="0.35">
      <c r="A247" s="34" t="s">
        <v>4004</v>
      </c>
      <c r="B247" s="2">
        <v>7</v>
      </c>
      <c r="C247" t="s">
        <v>1652</v>
      </c>
      <c r="D247" t="s">
        <v>3999</v>
      </c>
      <c r="E247" t="s">
        <v>3</v>
      </c>
      <c r="F247" t="s">
        <v>4003</v>
      </c>
      <c r="G247" t="s">
        <v>4002</v>
      </c>
      <c r="H247" s="32">
        <v>10000</v>
      </c>
      <c r="I247" s="33">
        <v>0.2</v>
      </c>
      <c r="J247" s="32">
        <f t="shared" si="3"/>
        <v>8000</v>
      </c>
      <c r="K247" s="3">
        <v>0.1</v>
      </c>
      <c r="L247" s="2">
        <v>3</v>
      </c>
      <c r="M247" t="s">
        <v>9</v>
      </c>
      <c r="N247" t="s">
        <v>10</v>
      </c>
      <c r="O247" t="s">
        <v>10</v>
      </c>
      <c r="P247" t="s">
        <v>10</v>
      </c>
      <c r="Q247" t="s">
        <v>10</v>
      </c>
      <c r="T247" s="31" t="s">
        <v>4001</v>
      </c>
    </row>
    <row r="248" spans="1:20" x14ac:dyDescent="0.35">
      <c r="A248" s="34" t="s">
        <v>4000</v>
      </c>
      <c r="B248" s="2">
        <v>7</v>
      </c>
      <c r="C248" t="s">
        <v>1652</v>
      </c>
      <c r="D248" t="s">
        <v>3999</v>
      </c>
      <c r="E248" t="s">
        <v>3</v>
      </c>
      <c r="F248" t="s">
        <v>3998</v>
      </c>
      <c r="G248" t="s">
        <v>3997</v>
      </c>
      <c r="H248" s="32">
        <v>7500</v>
      </c>
      <c r="I248" s="33">
        <v>0.2</v>
      </c>
      <c r="J248" s="32">
        <f t="shared" si="3"/>
        <v>6000</v>
      </c>
      <c r="K248" s="3">
        <v>0.1</v>
      </c>
      <c r="L248" s="2">
        <v>2</v>
      </c>
      <c r="M248" t="s">
        <v>9</v>
      </c>
      <c r="N248" t="s">
        <v>10</v>
      </c>
      <c r="O248" t="s">
        <v>10</v>
      </c>
      <c r="P248" t="s">
        <v>10</v>
      </c>
      <c r="Q248" t="s">
        <v>10</v>
      </c>
      <c r="T248" s="31" t="s">
        <v>3996</v>
      </c>
    </row>
    <row r="249" spans="1:20" x14ac:dyDescent="0.35">
      <c r="A249" s="34" t="s">
        <v>3995</v>
      </c>
      <c r="B249" s="2">
        <v>12</v>
      </c>
      <c r="C249" t="s">
        <v>1607</v>
      </c>
      <c r="D249" t="s">
        <v>3990</v>
      </c>
      <c r="E249" t="s">
        <v>3</v>
      </c>
      <c r="F249" t="s">
        <v>3994</v>
      </c>
      <c r="G249" t="s">
        <v>3993</v>
      </c>
      <c r="H249" s="32">
        <v>7436.25</v>
      </c>
      <c r="I249" s="33">
        <v>0.15</v>
      </c>
      <c r="J249" s="32">
        <f t="shared" si="3"/>
        <v>6320.8125</v>
      </c>
      <c r="K249" s="3">
        <v>0.05</v>
      </c>
      <c r="L249" s="2">
        <v>9</v>
      </c>
      <c r="M249" t="s">
        <v>9</v>
      </c>
      <c r="N249" t="s">
        <v>10</v>
      </c>
      <c r="O249" t="s">
        <v>9</v>
      </c>
      <c r="P249" t="s">
        <v>10</v>
      </c>
      <c r="Q249" t="s">
        <v>9</v>
      </c>
      <c r="R249" t="s">
        <v>3987</v>
      </c>
      <c r="T249" s="31" t="s">
        <v>3992</v>
      </c>
    </row>
    <row r="250" spans="1:20" ht="29" x14ac:dyDescent="0.35">
      <c r="A250" s="34" t="s">
        <v>3991</v>
      </c>
      <c r="B250" s="2">
        <v>12</v>
      </c>
      <c r="C250" t="s">
        <v>1607</v>
      </c>
      <c r="D250" t="s">
        <v>3990</v>
      </c>
      <c r="E250" t="s">
        <v>3</v>
      </c>
      <c r="F250" t="s">
        <v>3989</v>
      </c>
      <c r="G250" t="s">
        <v>3988</v>
      </c>
      <c r="H250" s="32">
        <v>36355</v>
      </c>
      <c r="I250" s="33">
        <v>0.15</v>
      </c>
      <c r="J250" s="32">
        <f t="shared" si="3"/>
        <v>30901.75</v>
      </c>
      <c r="K250" s="3">
        <v>8.4000000000000005E-2</v>
      </c>
      <c r="L250" s="2">
        <v>9</v>
      </c>
      <c r="M250" t="s">
        <v>9</v>
      </c>
      <c r="N250" t="s">
        <v>10</v>
      </c>
      <c r="O250" t="s">
        <v>9</v>
      </c>
      <c r="P250" t="s">
        <v>10</v>
      </c>
      <c r="Q250" t="s">
        <v>9</v>
      </c>
      <c r="R250" t="s">
        <v>3987</v>
      </c>
      <c r="T250" s="31" t="s">
        <v>3986</v>
      </c>
    </row>
    <row r="251" spans="1:20" x14ac:dyDescent="0.35">
      <c r="A251" s="34" t="s">
        <v>3985</v>
      </c>
      <c r="B251" s="2">
        <v>6</v>
      </c>
      <c r="C251" t="s">
        <v>1579</v>
      </c>
      <c r="D251" t="s">
        <v>3972</v>
      </c>
      <c r="E251" t="s">
        <v>3</v>
      </c>
      <c r="F251" t="s">
        <v>3984</v>
      </c>
      <c r="G251" t="s">
        <v>3983</v>
      </c>
      <c r="H251" s="32">
        <v>103000</v>
      </c>
      <c r="I251" s="33">
        <v>0.2</v>
      </c>
      <c r="J251" s="32">
        <f t="shared" si="3"/>
        <v>82400</v>
      </c>
      <c r="K251" s="3">
        <v>0.42499999999999999</v>
      </c>
      <c r="L251" s="2">
        <v>10</v>
      </c>
      <c r="M251" t="s">
        <v>9</v>
      </c>
      <c r="N251" t="s">
        <v>10</v>
      </c>
      <c r="O251" t="s">
        <v>10</v>
      </c>
      <c r="P251" t="s">
        <v>10</v>
      </c>
      <c r="Q251" t="s">
        <v>10</v>
      </c>
      <c r="S251" s="2" t="s">
        <v>145</v>
      </c>
      <c r="T251" s="31" t="s">
        <v>3982</v>
      </c>
    </row>
    <row r="252" spans="1:20" x14ac:dyDescent="0.35">
      <c r="A252" s="34" t="s">
        <v>3981</v>
      </c>
      <c r="B252" s="2">
        <v>6</v>
      </c>
      <c r="C252" t="s">
        <v>1579</v>
      </c>
      <c r="D252" t="s">
        <v>3901</v>
      </c>
      <c r="E252" t="s">
        <v>3</v>
      </c>
      <c r="F252" t="s">
        <v>3980</v>
      </c>
      <c r="G252" t="s">
        <v>3979</v>
      </c>
      <c r="H252" s="32">
        <v>42977.13</v>
      </c>
      <c r="I252" s="33">
        <v>0.2</v>
      </c>
      <c r="J252" s="32">
        <f t="shared" si="3"/>
        <v>34381.703999999998</v>
      </c>
      <c r="K252" s="3">
        <v>0.19500000000000001</v>
      </c>
      <c r="L252" s="2">
        <v>9</v>
      </c>
      <c r="M252" t="s">
        <v>9</v>
      </c>
      <c r="N252" t="s">
        <v>10</v>
      </c>
      <c r="O252" t="s">
        <v>10</v>
      </c>
      <c r="P252" t="s">
        <v>10</v>
      </c>
      <c r="Q252" t="s">
        <v>10</v>
      </c>
      <c r="T252" s="31" t="s">
        <v>3978</v>
      </c>
    </row>
    <row r="253" spans="1:20" x14ac:dyDescent="0.35">
      <c r="A253" s="34" t="s">
        <v>3977</v>
      </c>
      <c r="B253" s="2">
        <v>6</v>
      </c>
      <c r="C253" t="s">
        <v>1579</v>
      </c>
      <c r="D253" t="s">
        <v>3972</v>
      </c>
      <c r="E253" t="s">
        <v>3</v>
      </c>
      <c r="F253" t="s">
        <v>3976</v>
      </c>
      <c r="G253" t="s">
        <v>3975</v>
      </c>
      <c r="H253" s="32">
        <v>85400</v>
      </c>
      <c r="I253" s="33">
        <v>0.2</v>
      </c>
      <c r="J253" s="32">
        <f t="shared" si="3"/>
        <v>68320</v>
      </c>
      <c r="K253" s="3">
        <v>0.35899999999999999</v>
      </c>
      <c r="L253" s="2">
        <v>8</v>
      </c>
      <c r="M253" t="s">
        <v>9</v>
      </c>
      <c r="N253" t="s">
        <v>10</v>
      </c>
      <c r="O253" t="s">
        <v>10</v>
      </c>
      <c r="P253" t="s">
        <v>10</v>
      </c>
      <c r="Q253" t="s">
        <v>10</v>
      </c>
      <c r="T253" s="31" t="s">
        <v>3974</v>
      </c>
    </row>
    <row r="254" spans="1:20" x14ac:dyDescent="0.35">
      <c r="A254" s="34" t="s">
        <v>3973</v>
      </c>
      <c r="B254" s="2">
        <v>6</v>
      </c>
      <c r="C254" t="s">
        <v>1579</v>
      </c>
      <c r="D254" t="s">
        <v>3972</v>
      </c>
      <c r="E254" t="s">
        <v>3</v>
      </c>
      <c r="F254" t="s">
        <v>3971</v>
      </c>
      <c r="G254" t="s">
        <v>3970</v>
      </c>
      <c r="H254" s="32">
        <v>114000</v>
      </c>
      <c r="I254" s="33">
        <v>0.2</v>
      </c>
      <c r="J254" s="32">
        <f t="shared" si="3"/>
        <v>91200</v>
      </c>
      <c r="K254" s="3">
        <v>0.223</v>
      </c>
      <c r="L254" s="2">
        <v>8</v>
      </c>
      <c r="M254" t="s">
        <v>9</v>
      </c>
      <c r="N254" t="s">
        <v>10</v>
      </c>
      <c r="O254" t="s">
        <v>10</v>
      </c>
      <c r="P254" t="s">
        <v>10</v>
      </c>
      <c r="Q254" t="s">
        <v>10</v>
      </c>
      <c r="T254" s="31" t="s">
        <v>3969</v>
      </c>
    </row>
    <row r="255" spans="1:20" x14ac:dyDescent="0.35">
      <c r="A255" s="34" t="s">
        <v>3968</v>
      </c>
      <c r="B255" s="2">
        <v>6</v>
      </c>
      <c r="C255" t="s">
        <v>1579</v>
      </c>
      <c r="D255" t="s">
        <v>3925</v>
      </c>
      <c r="E255" t="s">
        <v>3</v>
      </c>
      <c r="F255" t="s">
        <v>3967</v>
      </c>
      <c r="G255" t="s">
        <v>3966</v>
      </c>
      <c r="H255" s="32">
        <v>99220</v>
      </c>
      <c r="I255" s="33">
        <v>0.2</v>
      </c>
      <c r="J255" s="32">
        <f t="shared" si="3"/>
        <v>79376</v>
      </c>
      <c r="K255" s="3">
        <v>0.26800000000000002</v>
      </c>
      <c r="L255" s="2">
        <v>8</v>
      </c>
      <c r="M255" t="s">
        <v>9</v>
      </c>
      <c r="N255" t="s">
        <v>10</v>
      </c>
      <c r="O255" t="s">
        <v>9</v>
      </c>
      <c r="P255" t="s">
        <v>10</v>
      </c>
      <c r="Q255" t="s">
        <v>10</v>
      </c>
      <c r="T255" s="31" t="s">
        <v>3965</v>
      </c>
    </row>
    <row r="256" spans="1:20" x14ac:dyDescent="0.35">
      <c r="A256" s="34" t="s">
        <v>3964</v>
      </c>
      <c r="B256" s="2">
        <v>6</v>
      </c>
      <c r="C256" t="s">
        <v>1579</v>
      </c>
      <c r="D256" t="s">
        <v>3887</v>
      </c>
      <c r="E256" t="s">
        <v>3</v>
      </c>
      <c r="F256" t="s">
        <v>3963</v>
      </c>
      <c r="G256" t="s">
        <v>2910</v>
      </c>
      <c r="H256" s="32">
        <v>17724</v>
      </c>
      <c r="I256" s="33">
        <v>0.2</v>
      </c>
      <c r="J256" s="32">
        <f t="shared" si="3"/>
        <v>14179.2</v>
      </c>
      <c r="K256" s="3">
        <v>0.08</v>
      </c>
      <c r="L256" s="2">
        <v>8</v>
      </c>
      <c r="M256" t="s">
        <v>9</v>
      </c>
      <c r="N256" t="s">
        <v>10</v>
      </c>
      <c r="O256" t="s">
        <v>10</v>
      </c>
      <c r="P256" t="s">
        <v>10</v>
      </c>
      <c r="Q256" t="s">
        <v>10</v>
      </c>
      <c r="T256" s="31" t="s">
        <v>3529</v>
      </c>
    </row>
    <row r="257" spans="1:20" x14ac:dyDescent="0.35">
      <c r="A257" s="34" t="s">
        <v>3962</v>
      </c>
      <c r="B257" s="2">
        <v>6</v>
      </c>
      <c r="C257" t="s">
        <v>1579</v>
      </c>
      <c r="D257" t="s">
        <v>3901</v>
      </c>
      <c r="E257" t="s">
        <v>3</v>
      </c>
      <c r="F257" t="s">
        <v>3961</v>
      </c>
      <c r="G257" t="s">
        <v>3960</v>
      </c>
      <c r="H257" s="32">
        <v>152161.41</v>
      </c>
      <c r="I257" s="33">
        <v>0.2</v>
      </c>
      <c r="J257" s="32">
        <f t="shared" si="3"/>
        <v>121729.128</v>
      </c>
      <c r="K257" s="3">
        <v>0.39400000000000002</v>
      </c>
      <c r="L257" s="2">
        <v>7</v>
      </c>
      <c r="M257" t="s">
        <v>9</v>
      </c>
      <c r="N257" t="s">
        <v>10</v>
      </c>
      <c r="O257" t="s">
        <v>10</v>
      </c>
      <c r="P257" t="s">
        <v>10</v>
      </c>
      <c r="Q257" t="s">
        <v>10</v>
      </c>
      <c r="T257" s="31" t="s">
        <v>3959</v>
      </c>
    </row>
    <row r="258" spans="1:20" x14ac:dyDescent="0.35">
      <c r="A258" s="34" t="s">
        <v>3958</v>
      </c>
      <c r="B258" s="2">
        <v>6</v>
      </c>
      <c r="C258" t="s">
        <v>1579</v>
      </c>
      <c r="D258" t="s">
        <v>3925</v>
      </c>
      <c r="E258" t="s">
        <v>3</v>
      </c>
      <c r="F258" t="s">
        <v>3957</v>
      </c>
      <c r="G258" t="s">
        <v>3956</v>
      </c>
      <c r="H258" s="32">
        <v>171600</v>
      </c>
      <c r="I258" s="33">
        <v>0.2</v>
      </c>
      <c r="J258" s="32">
        <f t="shared" ref="J258:J321" si="4">SUM(H258-H258*I258)</f>
        <v>137280</v>
      </c>
      <c r="K258" s="3">
        <v>0.17199999999999999</v>
      </c>
      <c r="L258" s="2">
        <v>7</v>
      </c>
      <c r="T258" s="31" t="s">
        <v>3955</v>
      </c>
    </row>
    <row r="259" spans="1:20" x14ac:dyDescent="0.35">
      <c r="A259" s="34" t="s">
        <v>3954</v>
      </c>
      <c r="B259" s="2">
        <v>6</v>
      </c>
      <c r="C259" t="s">
        <v>1579</v>
      </c>
      <c r="D259" t="s">
        <v>3925</v>
      </c>
      <c r="E259" t="s">
        <v>3</v>
      </c>
      <c r="F259" t="s">
        <v>3953</v>
      </c>
      <c r="G259" t="s">
        <v>3952</v>
      </c>
      <c r="H259" s="32">
        <v>157850</v>
      </c>
      <c r="I259" s="33">
        <v>0.2</v>
      </c>
      <c r="J259" s="32">
        <f t="shared" si="4"/>
        <v>126280</v>
      </c>
      <c r="K259" s="3">
        <v>0.55200000000000005</v>
      </c>
      <c r="L259" s="2">
        <v>7</v>
      </c>
      <c r="M259" t="s">
        <v>9</v>
      </c>
      <c r="N259" t="s">
        <v>10</v>
      </c>
      <c r="O259" t="s">
        <v>9</v>
      </c>
      <c r="P259" t="s">
        <v>10</v>
      </c>
      <c r="Q259" t="s">
        <v>10</v>
      </c>
      <c r="T259" s="31" t="s">
        <v>3951</v>
      </c>
    </row>
    <row r="260" spans="1:20" x14ac:dyDescent="0.35">
      <c r="A260" s="34" t="s">
        <v>3950</v>
      </c>
      <c r="B260" s="2">
        <v>6</v>
      </c>
      <c r="C260" t="s">
        <v>1579</v>
      </c>
      <c r="D260" t="s">
        <v>3949</v>
      </c>
      <c r="E260" t="s">
        <v>3</v>
      </c>
      <c r="F260" t="s">
        <v>3948</v>
      </c>
      <c r="G260" t="s">
        <v>3947</v>
      </c>
      <c r="H260" s="32">
        <v>215000</v>
      </c>
      <c r="I260" s="33">
        <v>0.2</v>
      </c>
      <c r="J260" s="32">
        <f t="shared" si="4"/>
        <v>172000</v>
      </c>
      <c r="K260" s="3">
        <v>0.47199999999999998</v>
      </c>
      <c r="L260" s="2">
        <v>7</v>
      </c>
      <c r="M260" t="s">
        <v>9</v>
      </c>
      <c r="N260" t="s">
        <v>10</v>
      </c>
      <c r="O260" t="s">
        <v>10</v>
      </c>
      <c r="P260" t="s">
        <v>10</v>
      </c>
      <c r="Q260" t="s">
        <v>10</v>
      </c>
      <c r="T260" s="31" t="s">
        <v>3946</v>
      </c>
    </row>
    <row r="261" spans="1:20" x14ac:dyDescent="0.35">
      <c r="A261" s="34" t="s">
        <v>3945</v>
      </c>
      <c r="B261" s="2">
        <v>6</v>
      </c>
      <c r="C261" t="s">
        <v>1579</v>
      </c>
      <c r="D261" t="s">
        <v>3887</v>
      </c>
      <c r="E261" t="s">
        <v>3</v>
      </c>
      <c r="F261" t="s">
        <v>3944</v>
      </c>
      <c r="G261" t="s">
        <v>3943</v>
      </c>
      <c r="H261" s="32">
        <v>42000</v>
      </c>
      <c r="I261" s="33">
        <v>0.2</v>
      </c>
      <c r="J261" s="32">
        <f t="shared" si="4"/>
        <v>33600</v>
      </c>
      <c r="K261" s="3">
        <v>0.122</v>
      </c>
      <c r="L261" s="2">
        <v>6</v>
      </c>
      <c r="M261" t="s">
        <v>9</v>
      </c>
      <c r="N261" t="s">
        <v>10</v>
      </c>
      <c r="O261" t="s">
        <v>10</v>
      </c>
      <c r="P261" t="s">
        <v>10</v>
      </c>
      <c r="Q261" t="s">
        <v>10</v>
      </c>
      <c r="T261" s="31" t="s">
        <v>3942</v>
      </c>
    </row>
    <row r="262" spans="1:20" x14ac:dyDescent="0.35">
      <c r="A262" s="34" t="s">
        <v>3941</v>
      </c>
      <c r="B262" s="2">
        <v>6</v>
      </c>
      <c r="C262" t="s">
        <v>1579</v>
      </c>
      <c r="D262" t="s">
        <v>3887</v>
      </c>
      <c r="E262" t="s">
        <v>3</v>
      </c>
      <c r="F262" t="s">
        <v>3940</v>
      </c>
      <c r="G262" t="s">
        <v>3939</v>
      </c>
      <c r="H262" s="32">
        <v>50400</v>
      </c>
      <c r="I262" s="33">
        <v>0.2</v>
      </c>
      <c r="J262" s="32">
        <f t="shared" si="4"/>
        <v>40320</v>
      </c>
      <c r="K262" s="3">
        <v>0.16800000000000001</v>
      </c>
      <c r="L262" s="2">
        <v>6</v>
      </c>
      <c r="M262" t="s">
        <v>9</v>
      </c>
      <c r="O262" t="s">
        <v>10</v>
      </c>
      <c r="P262" t="s">
        <v>10</v>
      </c>
      <c r="Q262" t="s">
        <v>10</v>
      </c>
      <c r="T262" s="31" t="s">
        <v>3938</v>
      </c>
    </row>
    <row r="263" spans="1:20" x14ac:dyDescent="0.35">
      <c r="A263" s="34" t="s">
        <v>3937</v>
      </c>
      <c r="B263" s="2">
        <v>6</v>
      </c>
      <c r="C263" t="s">
        <v>1579</v>
      </c>
      <c r="D263" t="s">
        <v>3887</v>
      </c>
      <c r="E263" t="s">
        <v>3</v>
      </c>
      <c r="F263" t="s">
        <v>3936</v>
      </c>
      <c r="G263" t="s">
        <v>3935</v>
      </c>
      <c r="H263" s="32">
        <v>67200</v>
      </c>
      <c r="I263" s="33">
        <v>0.2</v>
      </c>
      <c r="J263" s="32">
        <f t="shared" si="4"/>
        <v>53760</v>
      </c>
      <c r="K263" s="3">
        <v>0.23200000000000001</v>
      </c>
      <c r="L263" s="2">
        <v>6</v>
      </c>
      <c r="T263" s="31" t="s">
        <v>3934</v>
      </c>
    </row>
    <row r="264" spans="1:20" x14ac:dyDescent="0.35">
      <c r="A264" s="34" t="s">
        <v>3933</v>
      </c>
      <c r="B264" s="2">
        <v>6</v>
      </c>
      <c r="C264" t="s">
        <v>1579</v>
      </c>
      <c r="D264" t="s">
        <v>3901</v>
      </c>
      <c r="E264" t="s">
        <v>3</v>
      </c>
      <c r="F264" t="s">
        <v>3932</v>
      </c>
      <c r="G264" t="s">
        <v>3931</v>
      </c>
      <c r="H264" s="32">
        <v>12394.65</v>
      </c>
      <c r="I264" s="33">
        <v>0.2</v>
      </c>
      <c r="J264" s="32">
        <f t="shared" si="4"/>
        <v>9915.7199999999993</v>
      </c>
      <c r="K264" s="3">
        <v>5.5E-2</v>
      </c>
      <c r="L264" s="2">
        <v>5</v>
      </c>
      <c r="M264" t="s">
        <v>9</v>
      </c>
      <c r="N264" t="s">
        <v>10</v>
      </c>
      <c r="O264" t="s">
        <v>10</v>
      </c>
      <c r="P264" t="s">
        <v>10</v>
      </c>
      <c r="Q264" t="s">
        <v>10</v>
      </c>
      <c r="T264" s="31" t="s">
        <v>3927</v>
      </c>
    </row>
    <row r="265" spans="1:20" x14ac:dyDescent="0.35">
      <c r="A265" s="34" t="s">
        <v>3930</v>
      </c>
      <c r="B265" s="2">
        <v>6</v>
      </c>
      <c r="C265" t="s">
        <v>1579</v>
      </c>
      <c r="D265" t="s">
        <v>3901</v>
      </c>
      <c r="E265" t="s">
        <v>3</v>
      </c>
      <c r="F265" t="s">
        <v>3929</v>
      </c>
      <c r="G265" t="s">
        <v>3928</v>
      </c>
      <c r="H265" s="32">
        <v>55321.04</v>
      </c>
      <c r="I265" s="33">
        <v>0.2</v>
      </c>
      <c r="J265" s="32">
        <f t="shared" si="4"/>
        <v>44256.832000000002</v>
      </c>
      <c r="K265" s="3">
        <v>0.13500000000000001</v>
      </c>
      <c r="L265" s="2">
        <v>5</v>
      </c>
      <c r="M265" t="s">
        <v>9</v>
      </c>
      <c r="N265" t="s">
        <v>10</v>
      </c>
      <c r="O265" t="s">
        <v>10</v>
      </c>
      <c r="P265" t="s">
        <v>10</v>
      </c>
      <c r="Q265" t="s">
        <v>10</v>
      </c>
      <c r="T265" s="31" t="s">
        <v>3927</v>
      </c>
    </row>
    <row r="266" spans="1:20" x14ac:dyDescent="0.35">
      <c r="A266" s="34" t="s">
        <v>3926</v>
      </c>
      <c r="B266" s="2">
        <v>6</v>
      </c>
      <c r="C266" t="s">
        <v>1579</v>
      </c>
      <c r="D266" t="s">
        <v>3925</v>
      </c>
      <c r="E266" t="s">
        <v>3</v>
      </c>
      <c r="F266" t="s">
        <v>3924</v>
      </c>
      <c r="G266" t="s">
        <v>3923</v>
      </c>
      <c r="H266" s="32">
        <v>145200</v>
      </c>
      <c r="I266" s="33">
        <v>0.2</v>
      </c>
      <c r="J266" s="32">
        <f t="shared" si="4"/>
        <v>116160</v>
      </c>
      <c r="K266" s="3">
        <v>0.36299999999999999</v>
      </c>
      <c r="L266" s="2">
        <v>5</v>
      </c>
      <c r="M266" t="s">
        <v>9</v>
      </c>
      <c r="N266" t="s">
        <v>10</v>
      </c>
      <c r="O266" t="s">
        <v>9</v>
      </c>
      <c r="P266" t="s">
        <v>10</v>
      </c>
      <c r="Q266" t="s">
        <v>10</v>
      </c>
      <c r="T266" s="31" t="s">
        <v>3922</v>
      </c>
    </row>
    <row r="267" spans="1:20" x14ac:dyDescent="0.35">
      <c r="A267" s="34" t="s">
        <v>3921</v>
      </c>
      <c r="B267" s="2">
        <v>6</v>
      </c>
      <c r="C267" t="s">
        <v>1579</v>
      </c>
      <c r="D267" t="s">
        <v>3887</v>
      </c>
      <c r="E267" t="s">
        <v>3</v>
      </c>
      <c r="F267" t="s">
        <v>3920</v>
      </c>
      <c r="G267" t="s">
        <v>3919</v>
      </c>
      <c r="H267" s="32">
        <v>50400</v>
      </c>
      <c r="I267" s="33">
        <v>0.2</v>
      </c>
      <c r="J267" s="32">
        <f t="shared" si="4"/>
        <v>40320</v>
      </c>
      <c r="K267" s="3">
        <v>0.108</v>
      </c>
      <c r="L267" s="2">
        <v>5</v>
      </c>
      <c r="M267" t="s">
        <v>9</v>
      </c>
      <c r="N267" t="s">
        <v>10</v>
      </c>
      <c r="O267" t="s">
        <v>10</v>
      </c>
      <c r="P267" t="s">
        <v>10</v>
      </c>
      <c r="Q267" t="s">
        <v>10</v>
      </c>
      <c r="T267" s="31" t="s">
        <v>3918</v>
      </c>
    </row>
    <row r="268" spans="1:20" x14ac:dyDescent="0.35">
      <c r="A268" s="34" t="s">
        <v>3917</v>
      </c>
      <c r="B268" s="2">
        <v>6</v>
      </c>
      <c r="C268" t="s">
        <v>1579</v>
      </c>
      <c r="D268" t="s">
        <v>3887</v>
      </c>
      <c r="E268" t="s">
        <v>3</v>
      </c>
      <c r="F268" t="s">
        <v>3916</v>
      </c>
      <c r="G268" t="s">
        <v>3915</v>
      </c>
      <c r="H268" s="32">
        <v>29400</v>
      </c>
      <c r="I268" s="33">
        <v>0.2</v>
      </c>
      <c r="J268" s="32">
        <f t="shared" si="4"/>
        <v>23520</v>
      </c>
      <c r="K268" s="3">
        <v>0.129</v>
      </c>
      <c r="L268" s="2">
        <v>5</v>
      </c>
      <c r="M268" t="s">
        <v>9</v>
      </c>
      <c r="N268" t="s">
        <v>10</v>
      </c>
      <c r="O268" t="s">
        <v>10</v>
      </c>
      <c r="P268" t="s">
        <v>10</v>
      </c>
      <c r="Q268" t="s">
        <v>10</v>
      </c>
      <c r="T268" s="31" t="s">
        <v>3914</v>
      </c>
    </row>
    <row r="269" spans="1:20" x14ac:dyDescent="0.35">
      <c r="A269" s="34" t="s">
        <v>3913</v>
      </c>
      <c r="B269" s="2">
        <v>6</v>
      </c>
      <c r="C269" t="s">
        <v>1579</v>
      </c>
      <c r="D269" t="s">
        <v>3887</v>
      </c>
      <c r="E269" t="s">
        <v>3</v>
      </c>
      <c r="F269" t="s">
        <v>3912</v>
      </c>
      <c r="G269" t="s">
        <v>3911</v>
      </c>
      <c r="H269" s="32">
        <v>42000</v>
      </c>
      <c r="I269" s="33">
        <v>0.2</v>
      </c>
      <c r="J269" s="32">
        <f t="shared" si="4"/>
        <v>33600</v>
      </c>
      <c r="K269" s="3">
        <v>0.10100000000000001</v>
      </c>
      <c r="L269" s="2">
        <v>5</v>
      </c>
      <c r="M269" t="s">
        <v>9</v>
      </c>
      <c r="N269" t="s">
        <v>10</v>
      </c>
      <c r="O269" t="s">
        <v>10</v>
      </c>
      <c r="P269" t="s">
        <v>10</v>
      </c>
      <c r="Q269" t="s">
        <v>10</v>
      </c>
      <c r="T269" s="31" t="s">
        <v>3910</v>
      </c>
    </row>
    <row r="270" spans="1:20" x14ac:dyDescent="0.35">
      <c r="A270" s="34" t="s">
        <v>3909</v>
      </c>
      <c r="B270" s="2">
        <v>6</v>
      </c>
      <c r="C270" t="s">
        <v>1579</v>
      </c>
      <c r="D270" t="s">
        <v>3887</v>
      </c>
      <c r="E270" t="s">
        <v>3</v>
      </c>
      <c r="F270" t="s">
        <v>3908</v>
      </c>
      <c r="G270" t="s">
        <v>3907</v>
      </c>
      <c r="H270" s="32">
        <v>37800</v>
      </c>
      <c r="I270" s="33">
        <v>0.2</v>
      </c>
      <c r="J270" s="32">
        <f t="shared" si="4"/>
        <v>30240</v>
      </c>
      <c r="K270" s="3">
        <v>0.17100000000000001</v>
      </c>
      <c r="L270" s="2">
        <v>5</v>
      </c>
      <c r="M270" t="s">
        <v>9</v>
      </c>
      <c r="N270" t="s">
        <v>10</v>
      </c>
      <c r="O270" t="s">
        <v>10</v>
      </c>
      <c r="P270" t="s">
        <v>10</v>
      </c>
      <c r="Q270" t="s">
        <v>10</v>
      </c>
      <c r="T270" s="31" t="s">
        <v>3906</v>
      </c>
    </row>
    <row r="271" spans="1:20" x14ac:dyDescent="0.35">
      <c r="A271" s="34" t="s">
        <v>3905</v>
      </c>
      <c r="B271" s="2">
        <v>6</v>
      </c>
      <c r="C271" t="s">
        <v>1579</v>
      </c>
      <c r="D271" t="s">
        <v>3887</v>
      </c>
      <c r="E271" t="s">
        <v>3</v>
      </c>
      <c r="F271" t="s">
        <v>3904</v>
      </c>
      <c r="G271" t="s">
        <v>3903</v>
      </c>
      <c r="H271" s="32">
        <v>67200</v>
      </c>
      <c r="I271" s="33">
        <v>0.2</v>
      </c>
      <c r="J271" s="32">
        <f t="shared" si="4"/>
        <v>53760</v>
      </c>
      <c r="K271" s="3">
        <v>0.23100000000000001</v>
      </c>
      <c r="L271" s="2">
        <v>5</v>
      </c>
      <c r="T271" s="31"/>
    </row>
    <row r="272" spans="1:20" x14ac:dyDescent="0.35">
      <c r="A272" s="34" t="s">
        <v>3902</v>
      </c>
      <c r="B272" s="2">
        <v>6</v>
      </c>
      <c r="C272" t="s">
        <v>1579</v>
      </c>
      <c r="D272" t="s">
        <v>3901</v>
      </c>
      <c r="E272" t="s">
        <v>3</v>
      </c>
      <c r="F272" t="s">
        <v>3900</v>
      </c>
      <c r="G272" t="s">
        <v>3899</v>
      </c>
      <c r="H272" s="32">
        <v>13156.28</v>
      </c>
      <c r="I272" s="33">
        <v>0.2</v>
      </c>
      <c r="J272" s="32">
        <f t="shared" si="4"/>
        <v>10525.024000000001</v>
      </c>
      <c r="K272" s="3">
        <v>5.2999999999999999E-2</v>
      </c>
      <c r="L272" s="2">
        <v>3</v>
      </c>
      <c r="M272" t="s">
        <v>9</v>
      </c>
      <c r="N272" t="s">
        <v>10</v>
      </c>
      <c r="O272" t="s">
        <v>10</v>
      </c>
      <c r="P272" t="s">
        <v>10</v>
      </c>
      <c r="Q272" t="s">
        <v>10</v>
      </c>
      <c r="T272" s="31" t="s">
        <v>3898</v>
      </c>
    </row>
    <row r="273" spans="1:20" x14ac:dyDescent="0.35">
      <c r="A273" s="34" t="s">
        <v>3897</v>
      </c>
      <c r="B273" s="2">
        <v>6</v>
      </c>
      <c r="C273" t="s">
        <v>1579</v>
      </c>
      <c r="D273" t="s">
        <v>3896</v>
      </c>
      <c r="E273" t="s">
        <v>3</v>
      </c>
      <c r="F273" t="s">
        <v>3895</v>
      </c>
      <c r="G273" t="s">
        <v>3894</v>
      </c>
      <c r="H273" s="32">
        <v>140000</v>
      </c>
      <c r="I273" s="33">
        <v>0.2</v>
      </c>
      <c r="J273" s="32">
        <f t="shared" si="4"/>
        <v>112000</v>
      </c>
      <c r="K273" s="3">
        <v>0.33300000000000002</v>
      </c>
      <c r="L273" s="2">
        <v>3</v>
      </c>
      <c r="M273" t="s">
        <v>9</v>
      </c>
      <c r="N273" t="s">
        <v>10</v>
      </c>
      <c r="O273" t="s">
        <v>10</v>
      </c>
      <c r="P273" t="s">
        <v>10</v>
      </c>
      <c r="Q273" t="s">
        <v>10</v>
      </c>
      <c r="T273" s="31" t="s">
        <v>3893</v>
      </c>
    </row>
    <row r="274" spans="1:20" x14ac:dyDescent="0.35">
      <c r="A274" s="34" t="s">
        <v>3892</v>
      </c>
      <c r="B274" s="2">
        <v>6</v>
      </c>
      <c r="C274" t="s">
        <v>1579</v>
      </c>
      <c r="D274" t="s">
        <v>3887</v>
      </c>
      <c r="E274" t="s">
        <v>3</v>
      </c>
      <c r="F274" t="s">
        <v>3891</v>
      </c>
      <c r="G274" t="s">
        <v>3890</v>
      </c>
      <c r="H274" s="32">
        <v>12558</v>
      </c>
      <c r="I274" s="33">
        <v>0.2</v>
      </c>
      <c r="J274" s="32">
        <f t="shared" si="4"/>
        <v>10046.4</v>
      </c>
      <c r="K274" s="3">
        <v>0.1</v>
      </c>
      <c r="L274" s="2">
        <v>3</v>
      </c>
      <c r="M274" t="s">
        <v>9</v>
      </c>
      <c r="N274" t="s">
        <v>10</v>
      </c>
      <c r="O274" t="s">
        <v>10</v>
      </c>
      <c r="P274" t="s">
        <v>10</v>
      </c>
      <c r="Q274" t="s">
        <v>10</v>
      </c>
      <c r="T274" s="31" t="s">
        <v>3889</v>
      </c>
    </row>
    <row r="275" spans="1:20" x14ac:dyDescent="0.35">
      <c r="A275" s="34" t="s">
        <v>3888</v>
      </c>
      <c r="B275" s="2">
        <v>6</v>
      </c>
      <c r="C275" t="s">
        <v>1579</v>
      </c>
      <c r="D275" t="s">
        <v>3887</v>
      </c>
      <c r="E275" t="s">
        <v>3</v>
      </c>
      <c r="F275" t="s">
        <v>3886</v>
      </c>
      <c r="G275" t="s">
        <v>3885</v>
      </c>
      <c r="H275" s="32">
        <v>4200</v>
      </c>
      <c r="I275" s="33">
        <v>0.2</v>
      </c>
      <c r="J275" s="32">
        <f t="shared" si="4"/>
        <v>3360</v>
      </c>
      <c r="K275" s="3">
        <v>0.1</v>
      </c>
      <c r="L275" s="2">
        <v>3</v>
      </c>
      <c r="M275" t="s">
        <v>9</v>
      </c>
      <c r="N275" t="s">
        <v>10</v>
      </c>
      <c r="O275" t="s">
        <v>10</v>
      </c>
      <c r="P275" t="s">
        <v>10</v>
      </c>
      <c r="Q275" t="s">
        <v>10</v>
      </c>
      <c r="T275" s="31" t="s">
        <v>3884</v>
      </c>
    </row>
    <row r="276" spans="1:20" x14ac:dyDescent="0.35">
      <c r="A276" s="34" t="s">
        <v>3883</v>
      </c>
      <c r="B276" s="2">
        <v>6</v>
      </c>
      <c r="C276" t="s">
        <v>1579</v>
      </c>
      <c r="D276" t="s">
        <v>3882</v>
      </c>
      <c r="E276" t="s">
        <v>3</v>
      </c>
      <c r="F276" t="s">
        <v>3881</v>
      </c>
      <c r="G276" t="s">
        <v>3880</v>
      </c>
      <c r="H276" s="32">
        <v>99884.4</v>
      </c>
      <c r="I276" s="33">
        <v>0.2</v>
      </c>
      <c r="J276" s="32">
        <f t="shared" si="4"/>
        <v>79907.51999999999</v>
      </c>
      <c r="K276" s="3">
        <v>0.36</v>
      </c>
      <c r="L276" s="2">
        <v>1</v>
      </c>
      <c r="M276" t="s">
        <v>9</v>
      </c>
      <c r="N276" t="s">
        <v>10</v>
      </c>
      <c r="O276" t="s">
        <v>10</v>
      </c>
      <c r="P276" t="s">
        <v>10</v>
      </c>
      <c r="Q276" t="s">
        <v>10</v>
      </c>
      <c r="T276" s="31" t="s">
        <v>3879</v>
      </c>
    </row>
    <row r="277" spans="1:20" x14ac:dyDescent="0.35">
      <c r="A277" s="34" t="s">
        <v>3878</v>
      </c>
      <c r="B277" s="2">
        <v>11</v>
      </c>
      <c r="C277" t="s">
        <v>1450</v>
      </c>
      <c r="D277" t="s">
        <v>2912</v>
      </c>
      <c r="E277" t="s">
        <v>3</v>
      </c>
      <c r="F277" t="s">
        <v>3877</v>
      </c>
      <c r="G277" t="s">
        <v>3876</v>
      </c>
      <c r="H277" s="32">
        <v>47500</v>
      </c>
      <c r="I277" s="33">
        <v>0.15</v>
      </c>
      <c r="J277" s="32">
        <f t="shared" si="4"/>
        <v>40375</v>
      </c>
      <c r="K277" s="3">
        <v>0.24</v>
      </c>
      <c r="L277" s="2">
        <v>10</v>
      </c>
      <c r="M277" t="s">
        <v>9</v>
      </c>
      <c r="N277" t="s">
        <v>10</v>
      </c>
      <c r="O277" t="s">
        <v>10</v>
      </c>
      <c r="P277" t="s">
        <v>10</v>
      </c>
      <c r="Q277" t="s">
        <v>10</v>
      </c>
      <c r="S277" s="2" t="s">
        <v>187</v>
      </c>
      <c r="T277" s="31" t="s">
        <v>3875</v>
      </c>
    </row>
    <row r="278" spans="1:20" x14ac:dyDescent="0.35">
      <c r="A278" s="34" t="s">
        <v>3874</v>
      </c>
      <c r="B278" s="2">
        <v>11</v>
      </c>
      <c r="C278" t="s">
        <v>1450</v>
      </c>
      <c r="D278" t="s">
        <v>2912</v>
      </c>
      <c r="E278" t="s">
        <v>3</v>
      </c>
      <c r="F278" t="s">
        <v>3873</v>
      </c>
      <c r="G278" t="s">
        <v>3872</v>
      </c>
      <c r="H278" s="32">
        <v>84700</v>
      </c>
      <c r="I278" s="33">
        <v>0.15</v>
      </c>
      <c r="J278" s="32">
        <f t="shared" si="4"/>
        <v>71995</v>
      </c>
      <c r="K278" s="3">
        <v>0.46899999999999997</v>
      </c>
      <c r="L278" s="2">
        <v>9</v>
      </c>
      <c r="M278" t="s">
        <v>9</v>
      </c>
      <c r="N278" t="s">
        <v>10</v>
      </c>
      <c r="O278" t="s">
        <v>10</v>
      </c>
      <c r="P278" t="s">
        <v>10</v>
      </c>
      <c r="Q278" t="s">
        <v>10</v>
      </c>
      <c r="T278" s="31" t="s">
        <v>3871</v>
      </c>
    </row>
    <row r="279" spans="1:20" x14ac:dyDescent="0.35">
      <c r="A279" s="34" t="s">
        <v>3870</v>
      </c>
      <c r="B279" s="2">
        <v>4</v>
      </c>
      <c r="C279" t="s">
        <v>1385</v>
      </c>
      <c r="D279" t="s">
        <v>3830</v>
      </c>
      <c r="E279" t="s">
        <v>3</v>
      </c>
      <c r="F279" t="s">
        <v>3869</v>
      </c>
      <c r="G279" t="s">
        <v>3868</v>
      </c>
      <c r="H279" s="32">
        <v>16150</v>
      </c>
      <c r="I279" s="33">
        <v>0.17499999999999999</v>
      </c>
      <c r="J279" s="32">
        <f t="shared" si="4"/>
        <v>13323.75</v>
      </c>
      <c r="K279" s="3">
        <v>0.19</v>
      </c>
      <c r="L279" s="2">
        <v>9</v>
      </c>
      <c r="M279" t="s">
        <v>9</v>
      </c>
      <c r="N279" t="s">
        <v>10</v>
      </c>
      <c r="O279" t="s">
        <v>10</v>
      </c>
      <c r="P279" t="s">
        <v>10</v>
      </c>
      <c r="Q279" t="s">
        <v>10</v>
      </c>
      <c r="T279" s="31" t="s">
        <v>3867</v>
      </c>
    </row>
    <row r="280" spans="1:20" x14ac:dyDescent="0.35">
      <c r="A280" s="34" t="s">
        <v>3866</v>
      </c>
      <c r="B280" s="2">
        <v>4</v>
      </c>
      <c r="C280" t="s">
        <v>1385</v>
      </c>
      <c r="D280" t="s">
        <v>3830</v>
      </c>
      <c r="E280" t="s">
        <v>3</v>
      </c>
      <c r="F280" t="s">
        <v>3865</v>
      </c>
      <c r="G280" t="s">
        <v>3864</v>
      </c>
      <c r="H280" s="32">
        <v>16235</v>
      </c>
      <c r="I280" s="33">
        <v>0.17499999999999999</v>
      </c>
      <c r="J280" s="32">
        <f t="shared" si="4"/>
        <v>13393.875</v>
      </c>
      <c r="K280" s="3">
        <v>0.191</v>
      </c>
      <c r="L280" s="2">
        <v>9</v>
      </c>
      <c r="M280" t="s">
        <v>9</v>
      </c>
      <c r="N280" t="s">
        <v>10</v>
      </c>
      <c r="O280" t="s">
        <v>10</v>
      </c>
      <c r="P280" t="s">
        <v>10</v>
      </c>
      <c r="Q280" t="s">
        <v>10</v>
      </c>
      <c r="T280" s="31" t="s">
        <v>3863</v>
      </c>
    </row>
    <row r="281" spans="1:20" x14ac:dyDescent="0.35">
      <c r="A281" s="34" t="s">
        <v>3862</v>
      </c>
      <c r="B281" s="2">
        <v>4</v>
      </c>
      <c r="C281" t="s">
        <v>1385</v>
      </c>
      <c r="D281" t="s">
        <v>3830</v>
      </c>
      <c r="E281" t="s">
        <v>3</v>
      </c>
      <c r="F281" t="s">
        <v>3861</v>
      </c>
      <c r="G281" t="s">
        <v>2910</v>
      </c>
      <c r="H281" s="32">
        <v>8500</v>
      </c>
      <c r="I281" s="33">
        <v>0.17499999999999999</v>
      </c>
      <c r="J281" s="32">
        <f t="shared" si="4"/>
        <v>7012.5</v>
      </c>
      <c r="K281" s="3">
        <v>0.1</v>
      </c>
      <c r="L281" s="2">
        <v>7</v>
      </c>
      <c r="M281" t="s">
        <v>9</v>
      </c>
      <c r="N281" t="s">
        <v>10</v>
      </c>
      <c r="O281" t="s">
        <v>10</v>
      </c>
      <c r="P281" t="s">
        <v>10</v>
      </c>
      <c r="Q281" t="s">
        <v>10</v>
      </c>
      <c r="T281" s="31" t="s">
        <v>3860</v>
      </c>
    </row>
    <row r="282" spans="1:20" x14ac:dyDescent="0.35">
      <c r="A282" s="34" t="s">
        <v>3859</v>
      </c>
      <c r="B282" s="2">
        <v>4</v>
      </c>
      <c r="C282" t="s">
        <v>1385</v>
      </c>
      <c r="D282" t="s">
        <v>3830</v>
      </c>
      <c r="E282" t="s">
        <v>3</v>
      </c>
      <c r="F282" t="s">
        <v>3858</v>
      </c>
      <c r="G282" t="s">
        <v>810</v>
      </c>
      <c r="H282" s="32">
        <v>9350</v>
      </c>
      <c r="I282" s="33">
        <v>0.17499999999999999</v>
      </c>
      <c r="J282" s="32">
        <f t="shared" si="4"/>
        <v>7713.75</v>
      </c>
      <c r="K282" s="3">
        <v>0.11</v>
      </c>
      <c r="L282" s="2">
        <v>7</v>
      </c>
      <c r="M282" t="s">
        <v>9</v>
      </c>
      <c r="N282" t="s">
        <v>10</v>
      </c>
      <c r="O282" t="s">
        <v>10</v>
      </c>
      <c r="P282" t="s">
        <v>10</v>
      </c>
      <c r="Q282" t="s">
        <v>10</v>
      </c>
      <c r="T282" s="31" t="s">
        <v>3857</v>
      </c>
    </row>
    <row r="283" spans="1:20" x14ac:dyDescent="0.35">
      <c r="A283" s="34" t="s">
        <v>3856</v>
      </c>
      <c r="B283" s="2">
        <v>4</v>
      </c>
      <c r="C283" t="s">
        <v>1385</v>
      </c>
      <c r="D283" t="s">
        <v>3830</v>
      </c>
      <c r="E283" t="s">
        <v>3</v>
      </c>
      <c r="F283" t="s">
        <v>3829</v>
      </c>
      <c r="G283" t="s">
        <v>3828</v>
      </c>
      <c r="H283" s="32">
        <v>17935</v>
      </c>
      <c r="I283" s="33">
        <v>0.17499999999999999</v>
      </c>
      <c r="J283" s="32">
        <f t="shared" si="4"/>
        <v>14796.375</v>
      </c>
      <c r="K283" s="3">
        <v>0.21099999999999999</v>
      </c>
      <c r="L283" s="2">
        <v>7</v>
      </c>
      <c r="M283" t="s">
        <v>9</v>
      </c>
      <c r="N283" t="s">
        <v>10</v>
      </c>
      <c r="O283" t="s">
        <v>10</v>
      </c>
      <c r="P283" t="s">
        <v>10</v>
      </c>
      <c r="Q283" t="s">
        <v>10</v>
      </c>
      <c r="T283" s="31" t="s">
        <v>3855</v>
      </c>
    </row>
    <row r="284" spans="1:20" x14ac:dyDescent="0.35">
      <c r="A284" s="34" t="s">
        <v>3854</v>
      </c>
      <c r="B284" s="2">
        <v>4</v>
      </c>
      <c r="C284" t="s">
        <v>1385</v>
      </c>
      <c r="D284" t="s">
        <v>3830</v>
      </c>
      <c r="E284" t="s">
        <v>3</v>
      </c>
      <c r="F284" t="s">
        <v>3853</v>
      </c>
      <c r="G284" t="s">
        <v>3852</v>
      </c>
      <c r="H284" s="32">
        <v>13430</v>
      </c>
      <c r="I284" s="33">
        <v>0.17499999999999999</v>
      </c>
      <c r="J284" s="32">
        <f t="shared" si="4"/>
        <v>11079.75</v>
      </c>
      <c r="K284" s="3">
        <v>0.159</v>
      </c>
      <c r="L284" s="2">
        <v>7</v>
      </c>
      <c r="M284" t="s">
        <v>9</v>
      </c>
      <c r="N284" t="s">
        <v>10</v>
      </c>
      <c r="O284" t="s">
        <v>10</v>
      </c>
      <c r="P284" t="s">
        <v>10</v>
      </c>
      <c r="Q284" t="s">
        <v>10</v>
      </c>
      <c r="T284" s="31" t="s">
        <v>3851</v>
      </c>
    </row>
    <row r="285" spans="1:20" x14ac:dyDescent="0.35">
      <c r="A285" s="34" t="s">
        <v>3850</v>
      </c>
      <c r="B285" s="2">
        <v>4</v>
      </c>
      <c r="C285" t="s">
        <v>1385</v>
      </c>
      <c r="D285" t="s">
        <v>3830</v>
      </c>
      <c r="E285" t="s">
        <v>3</v>
      </c>
      <c r="F285" t="s">
        <v>3849</v>
      </c>
      <c r="G285" t="s">
        <v>3848</v>
      </c>
      <c r="H285" s="32">
        <v>27540</v>
      </c>
      <c r="I285" s="33">
        <v>0.17499999999999999</v>
      </c>
      <c r="J285" s="32">
        <f t="shared" si="4"/>
        <v>22720.5</v>
      </c>
      <c r="K285" s="3">
        <v>0.32400000000000001</v>
      </c>
      <c r="L285" s="2">
        <v>5</v>
      </c>
      <c r="M285" t="s">
        <v>9</v>
      </c>
      <c r="N285" t="s">
        <v>10</v>
      </c>
      <c r="O285" t="s">
        <v>10</v>
      </c>
      <c r="P285" t="s">
        <v>10</v>
      </c>
      <c r="Q285" t="s">
        <v>10</v>
      </c>
      <c r="T285" s="31" t="s">
        <v>3847</v>
      </c>
    </row>
    <row r="286" spans="1:20" x14ac:dyDescent="0.35">
      <c r="A286" s="34" t="s">
        <v>3846</v>
      </c>
      <c r="B286" s="2">
        <v>4</v>
      </c>
      <c r="C286" t="s">
        <v>1385</v>
      </c>
      <c r="D286" t="s">
        <v>3830</v>
      </c>
      <c r="E286" t="s">
        <v>3</v>
      </c>
      <c r="F286" t="s">
        <v>3845</v>
      </c>
      <c r="G286" t="s">
        <v>3844</v>
      </c>
      <c r="H286" s="32">
        <v>6630</v>
      </c>
      <c r="I286" s="33">
        <v>0.17499999999999999</v>
      </c>
      <c r="J286" s="32">
        <f t="shared" si="4"/>
        <v>5469.75</v>
      </c>
      <c r="K286" s="3">
        <v>7.8E-2</v>
      </c>
      <c r="L286" s="2">
        <v>5</v>
      </c>
      <c r="M286" t="s">
        <v>9</v>
      </c>
      <c r="N286" t="s">
        <v>10</v>
      </c>
      <c r="O286" t="s">
        <v>10</v>
      </c>
      <c r="P286" t="s">
        <v>10</v>
      </c>
      <c r="Q286" t="s">
        <v>10</v>
      </c>
      <c r="T286" s="31" t="s">
        <v>3843</v>
      </c>
    </row>
    <row r="287" spans="1:20" x14ac:dyDescent="0.35">
      <c r="A287" s="34" t="s">
        <v>3842</v>
      </c>
      <c r="B287" s="2">
        <v>4</v>
      </c>
      <c r="C287" t="s">
        <v>1385</v>
      </c>
      <c r="D287" t="s">
        <v>3830</v>
      </c>
      <c r="E287" t="s">
        <v>3</v>
      </c>
      <c r="F287" t="s">
        <v>3841</v>
      </c>
      <c r="G287" t="s">
        <v>3840</v>
      </c>
      <c r="H287" s="32">
        <v>28475</v>
      </c>
      <c r="I287" s="33">
        <v>0.17499999999999999</v>
      </c>
      <c r="J287" s="32">
        <f t="shared" si="4"/>
        <v>23491.875</v>
      </c>
      <c r="K287" s="3">
        <v>0.33500000000000002</v>
      </c>
      <c r="L287" s="2">
        <v>5</v>
      </c>
      <c r="M287" t="s">
        <v>9</v>
      </c>
      <c r="N287" t="s">
        <v>10</v>
      </c>
      <c r="O287" t="s">
        <v>10</v>
      </c>
      <c r="P287" t="s">
        <v>10</v>
      </c>
      <c r="Q287" t="s">
        <v>10</v>
      </c>
      <c r="T287" s="31" t="s">
        <v>3839</v>
      </c>
    </row>
    <row r="288" spans="1:20" x14ac:dyDescent="0.35">
      <c r="A288" s="34" t="s">
        <v>3838</v>
      </c>
      <c r="B288" s="2">
        <v>4</v>
      </c>
      <c r="C288" t="s">
        <v>1385</v>
      </c>
      <c r="D288" t="s">
        <v>3830</v>
      </c>
      <c r="E288" t="s">
        <v>3</v>
      </c>
      <c r="F288" t="s">
        <v>3837</v>
      </c>
      <c r="G288" t="s">
        <v>3616</v>
      </c>
      <c r="H288" s="32">
        <v>13430</v>
      </c>
      <c r="I288" s="33">
        <v>0.17499999999999999</v>
      </c>
      <c r="J288" s="32">
        <f t="shared" si="4"/>
        <v>11079.75</v>
      </c>
      <c r="K288" s="3">
        <v>0.158</v>
      </c>
      <c r="L288" s="2">
        <v>4</v>
      </c>
      <c r="M288" t="s">
        <v>9</v>
      </c>
      <c r="N288" t="s">
        <v>10</v>
      </c>
      <c r="O288" t="s">
        <v>10</v>
      </c>
      <c r="P288" t="s">
        <v>10</v>
      </c>
      <c r="Q288" t="s">
        <v>10</v>
      </c>
      <c r="T288" s="31" t="s">
        <v>3836</v>
      </c>
    </row>
    <row r="289" spans="1:20" x14ac:dyDescent="0.35">
      <c r="A289" s="34" t="s">
        <v>3835</v>
      </c>
      <c r="B289" s="2">
        <v>4</v>
      </c>
      <c r="C289" t="s">
        <v>1385</v>
      </c>
      <c r="D289" t="s">
        <v>3830</v>
      </c>
      <c r="E289" t="s">
        <v>3</v>
      </c>
      <c r="F289" t="s">
        <v>3834</v>
      </c>
      <c r="G289" t="s">
        <v>3833</v>
      </c>
      <c r="H289" s="32">
        <v>42500</v>
      </c>
      <c r="I289" s="33">
        <v>0.17499999999999999</v>
      </c>
      <c r="J289" s="32">
        <f t="shared" si="4"/>
        <v>35062.5</v>
      </c>
      <c r="K289" s="3">
        <v>0.45700000000000002</v>
      </c>
      <c r="L289" s="2">
        <v>3</v>
      </c>
      <c r="M289" t="s">
        <v>9</v>
      </c>
      <c r="N289" t="s">
        <v>10</v>
      </c>
      <c r="O289" t="s">
        <v>10</v>
      </c>
      <c r="P289" t="s">
        <v>10</v>
      </c>
      <c r="Q289" t="s">
        <v>10</v>
      </c>
      <c r="T289" s="31" t="s">
        <v>3832</v>
      </c>
    </row>
    <row r="290" spans="1:20" x14ac:dyDescent="0.35">
      <c r="A290" s="34" t="s">
        <v>3831</v>
      </c>
      <c r="B290" s="2">
        <v>4</v>
      </c>
      <c r="C290" t="s">
        <v>1385</v>
      </c>
      <c r="D290" t="s">
        <v>3830</v>
      </c>
      <c r="E290" t="s">
        <v>3</v>
      </c>
      <c r="F290" t="s">
        <v>3829</v>
      </c>
      <c r="G290" t="s">
        <v>3828</v>
      </c>
      <c r="H290" s="32">
        <v>6630</v>
      </c>
      <c r="I290" s="33">
        <v>0.17499999999999999</v>
      </c>
      <c r="J290" s="32">
        <f t="shared" si="4"/>
        <v>5469.75</v>
      </c>
      <c r="K290" s="3">
        <v>7.8E-2</v>
      </c>
      <c r="L290" s="2">
        <v>1</v>
      </c>
      <c r="M290" t="s">
        <v>9</v>
      </c>
      <c r="N290" t="s">
        <v>10</v>
      </c>
      <c r="O290" t="s">
        <v>10</v>
      </c>
      <c r="P290" t="s">
        <v>10</v>
      </c>
      <c r="Q290" t="s">
        <v>10</v>
      </c>
      <c r="T290" s="31" t="s">
        <v>3827</v>
      </c>
    </row>
    <row r="291" spans="1:20" x14ac:dyDescent="0.35">
      <c r="A291" s="34" t="s">
        <v>3826</v>
      </c>
      <c r="B291" s="2">
        <v>11</v>
      </c>
      <c r="C291" t="s">
        <v>1338</v>
      </c>
      <c r="D291" t="s">
        <v>3813</v>
      </c>
      <c r="E291" t="s">
        <v>3</v>
      </c>
      <c r="F291" t="s">
        <v>3825</v>
      </c>
      <c r="G291" t="s">
        <v>3824</v>
      </c>
      <c r="H291" s="32">
        <v>148000</v>
      </c>
      <c r="I291" s="33">
        <v>0.2</v>
      </c>
      <c r="J291" s="32">
        <f t="shared" si="4"/>
        <v>118400</v>
      </c>
      <c r="K291" s="3">
        <v>0.51300000000000001</v>
      </c>
      <c r="L291" s="2">
        <v>10</v>
      </c>
      <c r="M291" t="s">
        <v>9</v>
      </c>
      <c r="N291" t="s">
        <v>10</v>
      </c>
      <c r="O291" t="s">
        <v>10</v>
      </c>
      <c r="P291" t="s">
        <v>10</v>
      </c>
      <c r="Q291" t="s">
        <v>10</v>
      </c>
      <c r="S291" s="2" t="s">
        <v>145</v>
      </c>
      <c r="T291" s="31" t="s">
        <v>3823</v>
      </c>
    </row>
    <row r="292" spans="1:20" x14ac:dyDescent="0.35">
      <c r="A292" s="34" t="s">
        <v>3822</v>
      </c>
      <c r="B292" s="2">
        <v>11</v>
      </c>
      <c r="C292" t="s">
        <v>1338</v>
      </c>
      <c r="D292" t="s">
        <v>3813</v>
      </c>
      <c r="E292" t="s">
        <v>3</v>
      </c>
      <c r="F292" t="s">
        <v>3821</v>
      </c>
      <c r="G292" t="s">
        <v>3820</v>
      </c>
      <c r="H292" s="32">
        <v>60000</v>
      </c>
      <c r="I292" s="33">
        <v>0.2</v>
      </c>
      <c r="J292" s="32">
        <f t="shared" si="4"/>
        <v>48000</v>
      </c>
      <c r="K292" s="3">
        <v>0.21099999999999999</v>
      </c>
      <c r="L292" s="2">
        <v>10</v>
      </c>
      <c r="M292" t="s">
        <v>9</v>
      </c>
      <c r="N292" t="s">
        <v>10</v>
      </c>
      <c r="O292" t="s">
        <v>10</v>
      </c>
      <c r="P292" t="s">
        <v>10</v>
      </c>
      <c r="Q292" t="s">
        <v>10</v>
      </c>
      <c r="S292" s="2" t="s">
        <v>187</v>
      </c>
      <c r="T292" s="31" t="s">
        <v>3819</v>
      </c>
    </row>
    <row r="293" spans="1:20" x14ac:dyDescent="0.35">
      <c r="A293" s="34" t="s">
        <v>3818</v>
      </c>
      <c r="B293" s="2">
        <v>11</v>
      </c>
      <c r="C293" t="s">
        <v>1338</v>
      </c>
      <c r="D293" t="s">
        <v>3813</v>
      </c>
      <c r="E293" t="s">
        <v>3</v>
      </c>
      <c r="F293" t="s">
        <v>3817</v>
      </c>
      <c r="G293" t="s">
        <v>3816</v>
      </c>
      <c r="H293" s="32">
        <v>48000</v>
      </c>
      <c r="I293" s="33">
        <v>0.2</v>
      </c>
      <c r="J293" s="32">
        <f t="shared" si="4"/>
        <v>38400</v>
      </c>
      <c r="K293" s="3">
        <v>0.17299999999999999</v>
      </c>
      <c r="L293" s="2">
        <v>10</v>
      </c>
      <c r="M293" t="s">
        <v>9</v>
      </c>
      <c r="N293" t="s">
        <v>10</v>
      </c>
      <c r="O293" t="s">
        <v>10</v>
      </c>
      <c r="P293" t="s">
        <v>10</v>
      </c>
      <c r="Q293" t="s">
        <v>10</v>
      </c>
      <c r="S293" s="2" t="s">
        <v>163</v>
      </c>
      <c r="T293" s="31" t="s">
        <v>3815</v>
      </c>
    </row>
    <row r="294" spans="1:20" x14ac:dyDescent="0.35">
      <c r="A294" s="34" t="s">
        <v>3814</v>
      </c>
      <c r="B294" s="2">
        <v>11</v>
      </c>
      <c r="C294" t="s">
        <v>1338</v>
      </c>
      <c r="D294" t="s">
        <v>3813</v>
      </c>
      <c r="E294" t="s">
        <v>3</v>
      </c>
      <c r="F294" t="s">
        <v>3812</v>
      </c>
      <c r="G294" t="s">
        <v>3811</v>
      </c>
      <c r="H294" s="32">
        <v>50000</v>
      </c>
      <c r="I294" s="33">
        <v>0.2</v>
      </c>
      <c r="J294" s="32">
        <f t="shared" si="4"/>
        <v>40000</v>
      </c>
      <c r="K294" s="3">
        <v>0.19900000000000001</v>
      </c>
      <c r="L294" s="2">
        <v>10</v>
      </c>
      <c r="M294" t="s">
        <v>9</v>
      </c>
      <c r="N294" t="s">
        <v>10</v>
      </c>
      <c r="O294" t="s">
        <v>10</v>
      </c>
      <c r="P294" t="s">
        <v>10</v>
      </c>
      <c r="Q294" t="s">
        <v>10</v>
      </c>
      <c r="S294" s="2" t="s">
        <v>158</v>
      </c>
      <c r="T294" s="31" t="s">
        <v>3810</v>
      </c>
    </row>
    <row r="295" spans="1:20" x14ac:dyDescent="0.35">
      <c r="A295" s="34" t="s">
        <v>3809</v>
      </c>
      <c r="B295" s="2">
        <v>11</v>
      </c>
      <c r="C295" t="s">
        <v>1281</v>
      </c>
      <c r="D295" t="s">
        <v>3797</v>
      </c>
      <c r="E295" t="s">
        <v>3</v>
      </c>
      <c r="F295" t="s">
        <v>3808</v>
      </c>
      <c r="G295" t="s">
        <v>2910</v>
      </c>
      <c r="H295" s="32">
        <v>15200</v>
      </c>
      <c r="I295" s="33">
        <v>0.1</v>
      </c>
      <c r="J295" s="32">
        <f t="shared" si="4"/>
        <v>13680</v>
      </c>
      <c r="K295" s="3">
        <v>0.152</v>
      </c>
      <c r="L295" s="2">
        <v>10</v>
      </c>
      <c r="M295" t="s">
        <v>9</v>
      </c>
      <c r="N295" t="s">
        <v>10</v>
      </c>
      <c r="O295" t="s">
        <v>10</v>
      </c>
      <c r="P295" t="s">
        <v>10</v>
      </c>
      <c r="Q295" t="s">
        <v>10</v>
      </c>
      <c r="S295" s="2" t="s">
        <v>158</v>
      </c>
      <c r="T295" s="31" t="s">
        <v>3807</v>
      </c>
    </row>
    <row r="296" spans="1:20" x14ac:dyDescent="0.35">
      <c r="A296" s="34" t="s">
        <v>3806</v>
      </c>
      <c r="B296" s="2">
        <v>11</v>
      </c>
      <c r="C296" t="s">
        <v>1281</v>
      </c>
      <c r="D296" t="s">
        <v>3797</v>
      </c>
      <c r="E296" t="s">
        <v>3</v>
      </c>
      <c r="F296" t="s">
        <v>3805</v>
      </c>
      <c r="G296" t="s">
        <v>3804</v>
      </c>
      <c r="H296" s="32">
        <v>5000</v>
      </c>
      <c r="I296" s="33">
        <v>0.1</v>
      </c>
      <c r="J296" s="32">
        <f t="shared" si="4"/>
        <v>4500</v>
      </c>
      <c r="K296" s="3">
        <v>0.1</v>
      </c>
      <c r="L296" s="2">
        <v>10</v>
      </c>
      <c r="M296" t="s">
        <v>9</v>
      </c>
      <c r="N296" t="s">
        <v>10</v>
      </c>
      <c r="O296" t="s">
        <v>10</v>
      </c>
      <c r="P296" t="s">
        <v>10</v>
      </c>
      <c r="Q296" t="s">
        <v>10</v>
      </c>
      <c r="S296" s="2" t="s">
        <v>163</v>
      </c>
      <c r="T296" s="31" t="s">
        <v>3803</v>
      </c>
    </row>
    <row r="297" spans="1:20" x14ac:dyDescent="0.35">
      <c r="A297" s="34" t="s">
        <v>3802</v>
      </c>
      <c r="B297" s="2">
        <v>11</v>
      </c>
      <c r="C297" t="s">
        <v>1281</v>
      </c>
      <c r="D297" t="s">
        <v>3797</v>
      </c>
      <c r="E297" t="s">
        <v>3</v>
      </c>
      <c r="F297" t="s">
        <v>3801</v>
      </c>
      <c r="G297" t="s">
        <v>3800</v>
      </c>
      <c r="H297" s="32">
        <v>13800</v>
      </c>
      <c r="I297" s="33">
        <v>0.1</v>
      </c>
      <c r="J297" s="32">
        <f t="shared" si="4"/>
        <v>12420</v>
      </c>
      <c r="K297" s="3">
        <v>0.13800000000000001</v>
      </c>
      <c r="L297" s="2">
        <v>10</v>
      </c>
      <c r="M297" t="s">
        <v>10</v>
      </c>
      <c r="N297" t="s">
        <v>10</v>
      </c>
      <c r="O297" t="s">
        <v>10</v>
      </c>
      <c r="P297" t="s">
        <v>10</v>
      </c>
      <c r="Q297" t="s">
        <v>10</v>
      </c>
      <c r="S297" s="2" t="s">
        <v>187</v>
      </c>
      <c r="T297" s="31" t="s">
        <v>3799</v>
      </c>
    </row>
    <row r="298" spans="1:20" x14ac:dyDescent="0.35">
      <c r="A298" s="34" t="s">
        <v>3798</v>
      </c>
      <c r="B298" s="2">
        <v>11</v>
      </c>
      <c r="C298" t="s">
        <v>1281</v>
      </c>
      <c r="D298" t="s">
        <v>3797</v>
      </c>
      <c r="E298" t="s">
        <v>3</v>
      </c>
      <c r="F298" t="s">
        <v>3796</v>
      </c>
      <c r="G298" t="s">
        <v>3795</v>
      </c>
      <c r="H298" s="32">
        <v>16000</v>
      </c>
      <c r="I298" s="33">
        <v>0.1</v>
      </c>
      <c r="J298" s="32">
        <f t="shared" si="4"/>
        <v>14400</v>
      </c>
      <c r="K298" s="3">
        <v>0.13500000000000001</v>
      </c>
      <c r="L298" s="2">
        <v>10</v>
      </c>
      <c r="M298" t="s">
        <v>9</v>
      </c>
      <c r="N298" t="s">
        <v>10</v>
      </c>
      <c r="O298" t="s">
        <v>10</v>
      </c>
      <c r="P298" t="s">
        <v>10</v>
      </c>
      <c r="Q298" t="s">
        <v>10</v>
      </c>
      <c r="S298" s="2" t="s">
        <v>145</v>
      </c>
      <c r="T298" s="31" t="s">
        <v>3794</v>
      </c>
    </row>
    <row r="299" spans="1:20" x14ac:dyDescent="0.35">
      <c r="A299" s="34" t="s">
        <v>3793</v>
      </c>
      <c r="B299" s="2">
        <v>8</v>
      </c>
      <c r="C299" t="s">
        <v>1254</v>
      </c>
      <c r="D299" t="s">
        <v>3779</v>
      </c>
      <c r="E299" t="s">
        <v>3</v>
      </c>
      <c r="F299" t="s">
        <v>3792</v>
      </c>
      <c r="G299" t="s">
        <v>3791</v>
      </c>
      <c r="H299" s="32">
        <v>20000</v>
      </c>
      <c r="I299" s="33">
        <v>0.15</v>
      </c>
      <c r="J299" s="32">
        <f t="shared" si="4"/>
        <v>17000</v>
      </c>
      <c r="K299" s="3">
        <v>0.16200000000000001</v>
      </c>
      <c r="L299" s="2">
        <v>7</v>
      </c>
      <c r="M299" t="s">
        <v>9</v>
      </c>
      <c r="N299" t="s">
        <v>10</v>
      </c>
      <c r="O299" t="s">
        <v>10</v>
      </c>
      <c r="P299" t="s">
        <v>10</v>
      </c>
      <c r="Q299" t="s">
        <v>10</v>
      </c>
      <c r="T299" s="31" t="s">
        <v>3790</v>
      </c>
    </row>
    <row r="300" spans="1:20" x14ac:dyDescent="0.35">
      <c r="A300" s="34" t="s">
        <v>3789</v>
      </c>
      <c r="B300" s="2">
        <v>8</v>
      </c>
      <c r="C300" t="s">
        <v>1254</v>
      </c>
      <c r="D300" t="s">
        <v>3335</v>
      </c>
      <c r="E300" t="s">
        <v>3</v>
      </c>
      <c r="F300" t="s">
        <v>3788</v>
      </c>
      <c r="G300" t="s">
        <v>2408</v>
      </c>
      <c r="H300" s="32">
        <v>13692</v>
      </c>
      <c r="I300" s="33">
        <v>0.15</v>
      </c>
      <c r="J300" s="32">
        <f t="shared" si="4"/>
        <v>11638.2</v>
      </c>
      <c r="K300" s="3">
        <v>7.0999999999999994E-2</v>
      </c>
      <c r="L300" s="2">
        <v>7</v>
      </c>
      <c r="M300" t="s">
        <v>9</v>
      </c>
      <c r="N300" t="s">
        <v>10</v>
      </c>
      <c r="O300" t="s">
        <v>10</v>
      </c>
      <c r="P300" t="s">
        <v>10</v>
      </c>
      <c r="Q300" t="s">
        <v>10</v>
      </c>
      <c r="T300" s="31"/>
    </row>
    <row r="301" spans="1:20" x14ac:dyDescent="0.35">
      <c r="A301" s="34" t="s">
        <v>3787</v>
      </c>
      <c r="B301" s="2">
        <v>8</v>
      </c>
      <c r="C301" t="s">
        <v>1254</v>
      </c>
      <c r="D301" t="s">
        <v>3779</v>
      </c>
      <c r="E301" t="s">
        <v>3</v>
      </c>
      <c r="F301" t="s">
        <v>3786</v>
      </c>
      <c r="G301" t="s">
        <v>3785</v>
      </c>
      <c r="H301" s="32">
        <v>45000</v>
      </c>
      <c r="I301" s="33">
        <v>0.15</v>
      </c>
      <c r="J301" s="32">
        <f t="shared" si="4"/>
        <v>38250</v>
      </c>
      <c r="K301" s="3">
        <v>0.34499999999999997</v>
      </c>
      <c r="L301" s="2">
        <v>6</v>
      </c>
      <c r="M301" t="s">
        <v>9</v>
      </c>
      <c r="N301" t="s">
        <v>10</v>
      </c>
      <c r="O301" t="s">
        <v>10</v>
      </c>
      <c r="P301" t="s">
        <v>10</v>
      </c>
      <c r="Q301" t="s">
        <v>10</v>
      </c>
      <c r="T301" s="31" t="s">
        <v>3784</v>
      </c>
    </row>
    <row r="302" spans="1:20" x14ac:dyDescent="0.35">
      <c r="A302" s="34" t="s">
        <v>3783</v>
      </c>
      <c r="B302" s="2">
        <v>8</v>
      </c>
      <c r="C302" t="s">
        <v>1254</v>
      </c>
      <c r="D302" t="s">
        <v>3335</v>
      </c>
      <c r="E302" t="s">
        <v>3</v>
      </c>
      <c r="F302" t="s">
        <v>3782</v>
      </c>
      <c r="G302" t="s">
        <v>3073</v>
      </c>
      <c r="H302" s="32">
        <v>14058</v>
      </c>
      <c r="I302" s="33">
        <v>0.15</v>
      </c>
      <c r="J302" s="32">
        <f t="shared" si="4"/>
        <v>11949.3</v>
      </c>
      <c r="K302" s="3">
        <v>0.129</v>
      </c>
      <c r="L302" s="2">
        <v>6</v>
      </c>
      <c r="M302" t="s">
        <v>9</v>
      </c>
      <c r="N302" t="s">
        <v>10</v>
      </c>
      <c r="O302" t="s">
        <v>10</v>
      </c>
      <c r="P302" t="s">
        <v>10</v>
      </c>
      <c r="Q302" t="s">
        <v>10</v>
      </c>
      <c r="T302" s="31" t="s">
        <v>3781</v>
      </c>
    </row>
    <row r="303" spans="1:20" x14ac:dyDescent="0.35">
      <c r="A303" s="34" t="s">
        <v>3780</v>
      </c>
      <c r="B303" s="2">
        <v>8</v>
      </c>
      <c r="C303" t="s">
        <v>1254</v>
      </c>
      <c r="D303" t="s">
        <v>3779</v>
      </c>
      <c r="E303" t="s">
        <v>3</v>
      </c>
      <c r="F303" t="s">
        <v>3778</v>
      </c>
      <c r="G303" t="s">
        <v>3777</v>
      </c>
      <c r="H303" s="32">
        <v>33000</v>
      </c>
      <c r="I303" s="33">
        <v>0.15</v>
      </c>
      <c r="J303" s="32">
        <f t="shared" si="4"/>
        <v>28050</v>
      </c>
      <c r="K303" s="3">
        <v>0.27800000000000002</v>
      </c>
      <c r="L303" s="2">
        <v>3</v>
      </c>
      <c r="M303" t="s">
        <v>9</v>
      </c>
      <c r="N303" t="s">
        <v>10</v>
      </c>
      <c r="O303" t="s">
        <v>10</v>
      </c>
      <c r="P303" t="s">
        <v>10</v>
      </c>
      <c r="Q303" t="s">
        <v>10</v>
      </c>
      <c r="T303" s="31" t="s">
        <v>3776</v>
      </c>
    </row>
    <row r="304" spans="1:20" x14ac:dyDescent="0.35">
      <c r="A304" s="34" t="s">
        <v>3775</v>
      </c>
      <c r="B304" s="2">
        <v>1</v>
      </c>
      <c r="C304" t="s">
        <v>1143</v>
      </c>
      <c r="D304" t="s">
        <v>3774</v>
      </c>
      <c r="E304" t="s">
        <v>3</v>
      </c>
      <c r="F304" t="s">
        <v>3773</v>
      </c>
      <c r="G304" t="s">
        <v>1146</v>
      </c>
      <c r="H304" s="32">
        <v>112994</v>
      </c>
      <c r="I304" s="33">
        <v>0.15</v>
      </c>
      <c r="J304" s="32">
        <f t="shared" si="4"/>
        <v>96044.9</v>
      </c>
      <c r="K304" s="3">
        <v>0.61199999999999999</v>
      </c>
      <c r="L304" s="2">
        <v>5</v>
      </c>
      <c r="M304" t="s">
        <v>9</v>
      </c>
      <c r="N304" t="s">
        <v>10</v>
      </c>
      <c r="O304" t="s">
        <v>10</v>
      </c>
      <c r="P304" t="s">
        <v>10</v>
      </c>
      <c r="Q304" t="s">
        <v>10</v>
      </c>
      <c r="T304" s="31" t="s">
        <v>3772</v>
      </c>
    </row>
    <row r="305" spans="1:20" x14ac:dyDescent="0.35">
      <c r="A305" s="34" t="s">
        <v>3771</v>
      </c>
      <c r="B305" s="2">
        <v>7</v>
      </c>
      <c r="C305" t="s">
        <v>1134</v>
      </c>
      <c r="D305" t="s">
        <v>3767</v>
      </c>
      <c r="E305" t="s">
        <v>3</v>
      </c>
      <c r="F305" t="s">
        <v>3770</v>
      </c>
      <c r="G305" t="s">
        <v>2984</v>
      </c>
      <c r="H305" s="32">
        <v>500000</v>
      </c>
      <c r="I305" s="33">
        <v>0.2</v>
      </c>
      <c r="J305" s="32">
        <f t="shared" si="4"/>
        <v>400000</v>
      </c>
      <c r="K305" s="3">
        <v>0.35</v>
      </c>
      <c r="L305" s="2">
        <v>7</v>
      </c>
      <c r="M305" t="s">
        <v>9</v>
      </c>
      <c r="N305" t="s">
        <v>10</v>
      </c>
      <c r="O305" t="s">
        <v>9</v>
      </c>
      <c r="P305" t="s">
        <v>10</v>
      </c>
      <c r="Q305" t="s">
        <v>10</v>
      </c>
      <c r="T305" s="31" t="s">
        <v>3769</v>
      </c>
    </row>
    <row r="306" spans="1:20" x14ac:dyDescent="0.35">
      <c r="A306" s="34" t="s">
        <v>3768</v>
      </c>
      <c r="B306" s="2">
        <v>7</v>
      </c>
      <c r="C306" t="s">
        <v>1134</v>
      </c>
      <c r="D306" t="s">
        <v>3767</v>
      </c>
      <c r="E306" t="s">
        <v>3</v>
      </c>
      <c r="F306" t="s">
        <v>3766</v>
      </c>
      <c r="G306" t="s">
        <v>3765</v>
      </c>
      <c r="H306" s="32">
        <v>61000</v>
      </c>
      <c r="I306" s="33">
        <v>0.2</v>
      </c>
      <c r="J306" s="32">
        <f t="shared" si="4"/>
        <v>48800</v>
      </c>
      <c r="K306" s="3">
        <v>0.17299999999999999</v>
      </c>
      <c r="L306" s="2">
        <v>7</v>
      </c>
      <c r="M306" t="s">
        <v>9</v>
      </c>
      <c r="N306" t="s">
        <v>10</v>
      </c>
      <c r="O306" t="s">
        <v>9</v>
      </c>
      <c r="P306" t="s">
        <v>10</v>
      </c>
      <c r="Q306" t="s">
        <v>9</v>
      </c>
      <c r="R306" t="s">
        <v>3764</v>
      </c>
      <c r="T306" s="31" t="s">
        <v>3763</v>
      </c>
    </row>
    <row r="307" spans="1:20" x14ac:dyDescent="0.35">
      <c r="A307" s="34" t="s">
        <v>3762</v>
      </c>
      <c r="B307" s="2">
        <v>10</v>
      </c>
      <c r="C307" t="s">
        <v>1118</v>
      </c>
      <c r="D307" t="s">
        <v>3739</v>
      </c>
      <c r="E307" t="s">
        <v>3</v>
      </c>
      <c r="F307" t="s">
        <v>3761</v>
      </c>
      <c r="G307" t="s">
        <v>3760</v>
      </c>
      <c r="H307" s="32">
        <v>16731.25</v>
      </c>
      <c r="I307" s="33">
        <v>0.1</v>
      </c>
      <c r="J307" s="32">
        <f t="shared" si="4"/>
        <v>15058.125</v>
      </c>
      <c r="K307" s="3">
        <v>6.3E-2</v>
      </c>
      <c r="L307" s="2">
        <v>10</v>
      </c>
      <c r="M307" t="s">
        <v>9</v>
      </c>
      <c r="N307" t="s">
        <v>10</v>
      </c>
      <c r="O307" t="s">
        <v>10</v>
      </c>
      <c r="P307" t="s">
        <v>10</v>
      </c>
      <c r="Q307" t="s">
        <v>10</v>
      </c>
      <c r="S307" s="2" t="s">
        <v>158</v>
      </c>
      <c r="T307" s="31" t="s">
        <v>3759</v>
      </c>
    </row>
    <row r="308" spans="1:20" x14ac:dyDescent="0.35">
      <c r="A308" s="34" t="s">
        <v>3758</v>
      </c>
      <c r="B308" s="2">
        <v>10</v>
      </c>
      <c r="C308" t="s">
        <v>1118</v>
      </c>
      <c r="D308" t="s">
        <v>3739</v>
      </c>
      <c r="E308" t="s">
        <v>3</v>
      </c>
      <c r="F308" t="s">
        <v>3738</v>
      </c>
      <c r="G308" t="s">
        <v>3737</v>
      </c>
      <c r="H308" s="32">
        <v>5855.75</v>
      </c>
      <c r="I308" s="33">
        <v>0.1</v>
      </c>
      <c r="J308" s="32">
        <f t="shared" si="4"/>
        <v>5270.1750000000002</v>
      </c>
      <c r="K308" s="3">
        <v>0.11700000000000001</v>
      </c>
      <c r="L308" s="2">
        <v>9</v>
      </c>
      <c r="M308" t="s">
        <v>10</v>
      </c>
      <c r="N308" t="s">
        <v>9</v>
      </c>
      <c r="O308" t="s">
        <v>9</v>
      </c>
      <c r="P308" t="s">
        <v>10</v>
      </c>
      <c r="Q308" t="s">
        <v>10</v>
      </c>
      <c r="T308" s="31" t="s">
        <v>3757</v>
      </c>
    </row>
    <row r="309" spans="1:20" x14ac:dyDescent="0.35">
      <c r="A309" s="34" t="s">
        <v>3756</v>
      </c>
      <c r="B309" s="2">
        <v>10</v>
      </c>
      <c r="C309" t="s">
        <v>1118</v>
      </c>
      <c r="D309" t="s">
        <v>3739</v>
      </c>
      <c r="E309" t="s">
        <v>3</v>
      </c>
      <c r="F309" t="s">
        <v>3755</v>
      </c>
      <c r="G309" t="s">
        <v>3754</v>
      </c>
      <c r="H309" s="32">
        <v>20076</v>
      </c>
      <c r="I309" s="33">
        <v>0.1</v>
      </c>
      <c r="J309" s="32">
        <f t="shared" si="4"/>
        <v>18068.400000000001</v>
      </c>
      <c r="K309" s="3">
        <v>0.36099999999999999</v>
      </c>
      <c r="L309" s="2">
        <v>9</v>
      </c>
      <c r="M309" t="s">
        <v>9</v>
      </c>
      <c r="N309" t="s">
        <v>10</v>
      </c>
      <c r="O309" t="s">
        <v>9</v>
      </c>
      <c r="P309" t="s">
        <v>10</v>
      </c>
      <c r="Q309" t="s">
        <v>10</v>
      </c>
      <c r="T309" s="31" t="s">
        <v>3753</v>
      </c>
    </row>
    <row r="310" spans="1:20" x14ac:dyDescent="0.35">
      <c r="A310" s="34" t="s">
        <v>3752</v>
      </c>
      <c r="B310" s="2">
        <v>10</v>
      </c>
      <c r="C310" t="s">
        <v>1118</v>
      </c>
      <c r="D310" t="s">
        <v>3739</v>
      </c>
      <c r="E310" t="s">
        <v>3</v>
      </c>
      <c r="F310" t="s">
        <v>3751</v>
      </c>
      <c r="G310" t="s">
        <v>3750</v>
      </c>
      <c r="H310" s="32">
        <v>6692</v>
      </c>
      <c r="I310" s="33">
        <v>0.1</v>
      </c>
      <c r="J310" s="32">
        <f t="shared" si="4"/>
        <v>6022.8</v>
      </c>
      <c r="K310" s="3">
        <v>9.0999999999999998E-2</v>
      </c>
      <c r="L310" s="2">
        <v>8</v>
      </c>
      <c r="M310" t="s">
        <v>9</v>
      </c>
      <c r="N310" t="s">
        <v>10</v>
      </c>
      <c r="O310" t="s">
        <v>10</v>
      </c>
      <c r="P310" t="s">
        <v>10</v>
      </c>
      <c r="Q310" t="s">
        <v>10</v>
      </c>
      <c r="T310" s="31" t="s">
        <v>3749</v>
      </c>
    </row>
    <row r="311" spans="1:20" x14ac:dyDescent="0.35">
      <c r="A311" s="34" t="s">
        <v>3748</v>
      </c>
      <c r="B311" s="2">
        <v>10</v>
      </c>
      <c r="C311" t="s">
        <v>1118</v>
      </c>
      <c r="D311" t="s">
        <v>3739</v>
      </c>
      <c r="E311" t="s">
        <v>3</v>
      </c>
      <c r="F311" t="s">
        <v>3747</v>
      </c>
      <c r="G311" t="s">
        <v>3746</v>
      </c>
      <c r="H311" s="32">
        <v>11511</v>
      </c>
      <c r="I311" s="33">
        <v>0.1</v>
      </c>
      <c r="J311" s="32">
        <f t="shared" si="4"/>
        <v>10359.9</v>
      </c>
      <c r="K311" s="3">
        <v>0.10100000000000001</v>
      </c>
      <c r="L311" s="2">
        <v>8</v>
      </c>
      <c r="M311" t="s">
        <v>9</v>
      </c>
      <c r="N311" t="s">
        <v>10</v>
      </c>
      <c r="O311" t="s">
        <v>10</v>
      </c>
      <c r="P311" t="s">
        <v>10</v>
      </c>
      <c r="Q311" t="s">
        <v>10</v>
      </c>
      <c r="T311" s="31" t="s">
        <v>3745</v>
      </c>
    </row>
    <row r="312" spans="1:20" x14ac:dyDescent="0.35">
      <c r="A312" s="34" t="s">
        <v>3744</v>
      </c>
      <c r="B312" s="2">
        <v>10</v>
      </c>
      <c r="C312" t="s">
        <v>1118</v>
      </c>
      <c r="D312" t="s">
        <v>3739</v>
      </c>
      <c r="E312" t="s">
        <v>3</v>
      </c>
      <c r="F312" t="s">
        <v>3738</v>
      </c>
      <c r="G312" t="s">
        <v>3737</v>
      </c>
      <c r="H312" s="32">
        <v>5855.75</v>
      </c>
      <c r="I312" s="33">
        <v>0.1</v>
      </c>
      <c r="J312" s="32">
        <f t="shared" si="4"/>
        <v>5270.1750000000002</v>
      </c>
      <c r="K312" s="3">
        <v>0.1</v>
      </c>
      <c r="L312" s="2">
        <v>8</v>
      </c>
      <c r="M312" t="s">
        <v>10</v>
      </c>
      <c r="N312" t="s">
        <v>9</v>
      </c>
      <c r="O312" t="s">
        <v>10</v>
      </c>
      <c r="P312" t="s">
        <v>10</v>
      </c>
      <c r="Q312" t="s">
        <v>10</v>
      </c>
      <c r="T312" s="31" t="s">
        <v>3743</v>
      </c>
    </row>
    <row r="313" spans="1:20" x14ac:dyDescent="0.35">
      <c r="A313" s="34" t="s">
        <v>3742</v>
      </c>
      <c r="B313" s="2">
        <v>10</v>
      </c>
      <c r="C313" t="s">
        <v>1118</v>
      </c>
      <c r="D313" t="s">
        <v>3739</v>
      </c>
      <c r="E313" t="s">
        <v>3</v>
      </c>
      <c r="F313" t="s">
        <v>3738</v>
      </c>
      <c r="G313" t="s">
        <v>3737</v>
      </c>
      <c r="H313" s="32">
        <v>5855.75</v>
      </c>
      <c r="I313" s="33">
        <v>0.1</v>
      </c>
      <c r="J313" s="32">
        <f t="shared" si="4"/>
        <v>5270.1750000000002</v>
      </c>
      <c r="K313" s="3">
        <v>0.1</v>
      </c>
      <c r="L313" s="2">
        <v>8</v>
      </c>
      <c r="M313" t="s">
        <v>10</v>
      </c>
      <c r="N313" t="s">
        <v>10</v>
      </c>
      <c r="O313" t="s">
        <v>10</v>
      </c>
      <c r="P313" t="s">
        <v>10</v>
      </c>
      <c r="Q313" t="s">
        <v>10</v>
      </c>
      <c r="T313" s="31" t="s">
        <v>3741</v>
      </c>
    </row>
    <row r="314" spans="1:20" x14ac:dyDescent="0.35">
      <c r="A314" s="34" t="s">
        <v>3740</v>
      </c>
      <c r="B314" s="2">
        <v>10</v>
      </c>
      <c r="C314" t="s">
        <v>1118</v>
      </c>
      <c r="D314" t="s">
        <v>3739</v>
      </c>
      <c r="E314" t="s">
        <v>3</v>
      </c>
      <c r="F314" t="s">
        <v>3738</v>
      </c>
      <c r="G314" t="s">
        <v>3737</v>
      </c>
      <c r="H314" s="32">
        <v>5855.75</v>
      </c>
      <c r="I314" s="33">
        <v>0.1</v>
      </c>
      <c r="J314" s="32">
        <f t="shared" si="4"/>
        <v>5270.1750000000002</v>
      </c>
      <c r="K314" s="3">
        <v>5.2999999999999999E-2</v>
      </c>
      <c r="L314" s="2">
        <v>7</v>
      </c>
      <c r="M314" t="s">
        <v>10</v>
      </c>
      <c r="N314" t="s">
        <v>9</v>
      </c>
      <c r="O314" t="s">
        <v>10</v>
      </c>
      <c r="P314" t="s">
        <v>10</v>
      </c>
      <c r="Q314" t="s">
        <v>10</v>
      </c>
      <c r="T314" s="31" t="s">
        <v>3736</v>
      </c>
    </row>
    <row r="315" spans="1:20" x14ac:dyDescent="0.35">
      <c r="A315" s="34" t="s">
        <v>3735</v>
      </c>
      <c r="B315" s="2">
        <v>4</v>
      </c>
      <c r="C315" t="s">
        <v>1101</v>
      </c>
      <c r="D315" t="s">
        <v>3730</v>
      </c>
      <c r="E315" t="s">
        <v>3</v>
      </c>
      <c r="F315" t="s">
        <v>3734</v>
      </c>
      <c r="G315" t="s">
        <v>3733</v>
      </c>
      <c r="H315" s="32">
        <v>38000</v>
      </c>
      <c r="I315" s="33">
        <v>0.15</v>
      </c>
      <c r="J315" s="32">
        <f t="shared" si="4"/>
        <v>32300</v>
      </c>
      <c r="K315" s="3">
        <v>0.33</v>
      </c>
      <c r="L315" s="2">
        <v>10</v>
      </c>
      <c r="M315" t="s">
        <v>9</v>
      </c>
      <c r="N315" t="s">
        <v>10</v>
      </c>
      <c r="O315" t="s">
        <v>10</v>
      </c>
      <c r="P315" t="s">
        <v>10</v>
      </c>
      <c r="Q315" t="s">
        <v>10</v>
      </c>
      <c r="S315" s="2" t="s">
        <v>145</v>
      </c>
      <c r="T315" s="31" t="s">
        <v>3732</v>
      </c>
    </row>
    <row r="316" spans="1:20" x14ac:dyDescent="0.35">
      <c r="A316" s="34" t="s">
        <v>3731</v>
      </c>
      <c r="B316" s="2">
        <v>4</v>
      </c>
      <c r="C316" t="s">
        <v>1101</v>
      </c>
      <c r="D316" t="s">
        <v>3730</v>
      </c>
      <c r="E316" t="s">
        <v>3</v>
      </c>
      <c r="F316" t="s">
        <v>3729</v>
      </c>
      <c r="G316" t="s">
        <v>3728</v>
      </c>
      <c r="H316" s="32">
        <v>35000</v>
      </c>
      <c r="I316" s="33">
        <v>0.15</v>
      </c>
      <c r="J316" s="32">
        <f t="shared" si="4"/>
        <v>29750</v>
      </c>
      <c r="K316" s="3">
        <v>0.36899999999999999</v>
      </c>
      <c r="L316" s="2">
        <v>10</v>
      </c>
      <c r="M316" t="s">
        <v>9</v>
      </c>
      <c r="N316" t="s">
        <v>10</v>
      </c>
      <c r="O316" t="s">
        <v>10</v>
      </c>
      <c r="P316" t="s">
        <v>10</v>
      </c>
      <c r="Q316" t="s">
        <v>10</v>
      </c>
      <c r="S316" s="2" t="s">
        <v>187</v>
      </c>
      <c r="T316" s="31" t="s">
        <v>3727</v>
      </c>
    </row>
    <row r="317" spans="1:20" x14ac:dyDescent="0.35">
      <c r="A317" s="34" t="s">
        <v>3726</v>
      </c>
      <c r="B317" s="2">
        <v>4</v>
      </c>
      <c r="C317" t="s">
        <v>1101</v>
      </c>
      <c r="D317" t="s">
        <v>3713</v>
      </c>
      <c r="E317" t="s">
        <v>3</v>
      </c>
      <c r="F317" t="s">
        <v>3725</v>
      </c>
      <c r="G317" t="s">
        <v>3724</v>
      </c>
      <c r="H317" s="32">
        <v>7479.2</v>
      </c>
      <c r="I317" s="33">
        <v>0.15</v>
      </c>
      <c r="J317" s="32">
        <f t="shared" si="4"/>
        <v>6357.32</v>
      </c>
      <c r="K317" s="3">
        <v>0.124</v>
      </c>
      <c r="L317" s="2">
        <v>10</v>
      </c>
      <c r="M317" t="s">
        <v>9</v>
      </c>
      <c r="N317" t="s">
        <v>10</v>
      </c>
      <c r="O317" t="s">
        <v>10</v>
      </c>
      <c r="P317" t="s">
        <v>10</v>
      </c>
      <c r="Q317" t="s">
        <v>10</v>
      </c>
      <c r="S317" s="2" t="s">
        <v>187</v>
      </c>
      <c r="T317" s="31" t="s">
        <v>3723</v>
      </c>
    </row>
    <row r="318" spans="1:20" x14ac:dyDescent="0.35">
      <c r="A318" s="34" t="s">
        <v>3722</v>
      </c>
      <c r="B318" s="2">
        <v>4</v>
      </c>
      <c r="C318" t="s">
        <v>1101</v>
      </c>
      <c r="D318" t="s">
        <v>3713</v>
      </c>
      <c r="E318" t="s">
        <v>3</v>
      </c>
      <c r="F318" t="s">
        <v>3721</v>
      </c>
      <c r="G318" t="s">
        <v>3720</v>
      </c>
      <c r="H318" s="32">
        <v>7847.7</v>
      </c>
      <c r="I318" s="33">
        <v>0.15</v>
      </c>
      <c r="J318" s="32">
        <f t="shared" si="4"/>
        <v>6670.5450000000001</v>
      </c>
      <c r="K318" s="3">
        <v>8.2000000000000003E-2</v>
      </c>
      <c r="L318" s="2">
        <v>10</v>
      </c>
      <c r="M318" t="s">
        <v>9</v>
      </c>
      <c r="N318" t="s">
        <v>10</v>
      </c>
      <c r="O318" t="s">
        <v>10</v>
      </c>
      <c r="P318" t="s">
        <v>10</v>
      </c>
      <c r="Q318" t="s">
        <v>10</v>
      </c>
      <c r="S318" s="2" t="s">
        <v>158</v>
      </c>
      <c r="T318" s="31" t="s">
        <v>3719</v>
      </c>
    </row>
    <row r="319" spans="1:20" x14ac:dyDescent="0.35">
      <c r="A319" s="34" t="s">
        <v>3718</v>
      </c>
      <c r="B319" s="2">
        <v>4</v>
      </c>
      <c r="C319" t="s">
        <v>1101</v>
      </c>
      <c r="D319" t="s">
        <v>3713</v>
      </c>
      <c r="E319" t="s">
        <v>3</v>
      </c>
      <c r="F319" t="s">
        <v>3717</v>
      </c>
      <c r="G319" t="s">
        <v>3716</v>
      </c>
      <c r="H319" s="32">
        <v>5321</v>
      </c>
      <c r="I319" s="33">
        <v>0.15</v>
      </c>
      <c r="J319" s="32">
        <f t="shared" si="4"/>
        <v>4522.8500000000004</v>
      </c>
      <c r="K319" s="3">
        <v>0.17199999999999999</v>
      </c>
      <c r="L319" s="2">
        <v>10</v>
      </c>
      <c r="M319" t="s">
        <v>9</v>
      </c>
      <c r="N319" t="s">
        <v>10</v>
      </c>
      <c r="O319" t="s">
        <v>10</v>
      </c>
      <c r="P319" t="s">
        <v>10</v>
      </c>
      <c r="Q319" t="s">
        <v>10</v>
      </c>
      <c r="S319" s="2" t="s">
        <v>163</v>
      </c>
      <c r="T319" s="31" t="s">
        <v>3715</v>
      </c>
    </row>
    <row r="320" spans="1:20" x14ac:dyDescent="0.35">
      <c r="A320" s="34" t="s">
        <v>3714</v>
      </c>
      <c r="B320" s="2">
        <v>4</v>
      </c>
      <c r="C320" t="s">
        <v>1101</v>
      </c>
      <c r="D320" t="s">
        <v>3713</v>
      </c>
      <c r="E320" t="s">
        <v>3</v>
      </c>
      <c r="F320" t="s">
        <v>3712</v>
      </c>
      <c r="G320" t="s">
        <v>3134</v>
      </c>
      <c r="H320" s="32">
        <v>4530.1000000000004</v>
      </c>
      <c r="I320" s="33">
        <v>0.15</v>
      </c>
      <c r="J320" s="32">
        <f t="shared" si="4"/>
        <v>3850.5850000000005</v>
      </c>
      <c r="K320" s="3">
        <v>6.0999999999999999E-2</v>
      </c>
      <c r="L320" s="2">
        <v>9</v>
      </c>
      <c r="M320" t="s">
        <v>9</v>
      </c>
      <c r="N320" t="s">
        <v>10</v>
      </c>
      <c r="O320" t="s">
        <v>10</v>
      </c>
      <c r="P320" t="s">
        <v>10</v>
      </c>
      <c r="Q320" t="s">
        <v>10</v>
      </c>
      <c r="T320" s="31" t="s">
        <v>3711</v>
      </c>
    </row>
    <row r="321" spans="1:20" x14ac:dyDescent="0.35">
      <c r="A321" s="34" t="s">
        <v>3710</v>
      </c>
      <c r="B321" s="2">
        <v>1</v>
      </c>
      <c r="C321" t="s">
        <v>1096</v>
      </c>
      <c r="D321" t="s">
        <v>1760</v>
      </c>
      <c r="E321" t="s">
        <v>3</v>
      </c>
      <c r="F321" t="s">
        <v>3709</v>
      </c>
      <c r="G321" t="s">
        <v>3708</v>
      </c>
      <c r="H321" s="32">
        <v>84000</v>
      </c>
      <c r="I321" s="33">
        <v>0.17499999999999999</v>
      </c>
      <c r="J321" s="32">
        <f t="shared" si="4"/>
        <v>69300</v>
      </c>
      <c r="K321" s="3">
        <v>0.498</v>
      </c>
      <c r="L321" s="2">
        <v>7</v>
      </c>
      <c r="M321" t="s">
        <v>9</v>
      </c>
      <c r="N321" t="s">
        <v>10</v>
      </c>
      <c r="O321" t="s">
        <v>10</v>
      </c>
      <c r="P321" t="s">
        <v>10</v>
      </c>
      <c r="Q321" t="s">
        <v>10</v>
      </c>
      <c r="T321" s="31" t="s">
        <v>3707</v>
      </c>
    </row>
    <row r="322" spans="1:20" x14ac:dyDescent="0.35">
      <c r="A322" s="34" t="s">
        <v>3706</v>
      </c>
      <c r="B322" s="2">
        <v>1</v>
      </c>
      <c r="C322" t="s">
        <v>1096</v>
      </c>
      <c r="D322" t="s">
        <v>1760</v>
      </c>
      <c r="E322" t="s">
        <v>3</v>
      </c>
      <c r="F322" t="s">
        <v>3705</v>
      </c>
      <c r="G322" t="s">
        <v>3704</v>
      </c>
      <c r="H322" s="32">
        <v>74000</v>
      </c>
      <c r="I322" s="33">
        <v>0.17499999999999999</v>
      </c>
      <c r="J322" s="32">
        <f t="shared" ref="J322:J385" si="5">SUM(H322-H322*I322)</f>
        <v>61050</v>
      </c>
      <c r="K322" s="3">
        <v>0.44900000000000001</v>
      </c>
      <c r="L322" s="2">
        <v>7</v>
      </c>
      <c r="M322" t="s">
        <v>9</v>
      </c>
      <c r="N322" t="s">
        <v>9</v>
      </c>
      <c r="O322" t="s">
        <v>10</v>
      </c>
      <c r="P322" t="s">
        <v>10</v>
      </c>
      <c r="Q322" t="s">
        <v>10</v>
      </c>
      <c r="T322" s="31" t="s">
        <v>3703</v>
      </c>
    </row>
    <row r="323" spans="1:20" x14ac:dyDescent="0.35">
      <c r="A323" s="34" t="s">
        <v>3702</v>
      </c>
      <c r="B323" s="2">
        <v>9</v>
      </c>
      <c r="C323" t="s">
        <v>1070</v>
      </c>
      <c r="D323" t="s">
        <v>3701</v>
      </c>
      <c r="E323" t="s">
        <v>3</v>
      </c>
      <c r="F323" t="s">
        <v>3700</v>
      </c>
      <c r="G323" t="s">
        <v>3699</v>
      </c>
      <c r="H323" s="32">
        <v>226560</v>
      </c>
      <c r="I323" s="33">
        <v>0.15</v>
      </c>
      <c r="J323" s="32">
        <f t="shared" si="5"/>
        <v>192576</v>
      </c>
      <c r="K323" s="3">
        <v>1.2390000000000001</v>
      </c>
      <c r="L323" s="2">
        <v>9</v>
      </c>
      <c r="M323" t="s">
        <v>9</v>
      </c>
      <c r="N323" t="s">
        <v>10</v>
      </c>
      <c r="O323" t="s">
        <v>10</v>
      </c>
      <c r="P323" t="s">
        <v>10</v>
      </c>
      <c r="Q323" t="s">
        <v>10</v>
      </c>
      <c r="T323" s="31" t="s">
        <v>3698</v>
      </c>
    </row>
    <row r="324" spans="1:20" x14ac:dyDescent="0.35">
      <c r="A324" s="34" t="s">
        <v>3697</v>
      </c>
      <c r="B324" s="2">
        <v>1</v>
      </c>
      <c r="C324" t="s">
        <v>1045</v>
      </c>
      <c r="D324" t="s">
        <v>3680</v>
      </c>
      <c r="E324" t="s">
        <v>3</v>
      </c>
      <c r="F324" t="s">
        <v>3696</v>
      </c>
      <c r="G324" t="s">
        <v>3695</v>
      </c>
      <c r="H324" s="32">
        <v>122087</v>
      </c>
      <c r="I324" s="33">
        <v>0.17499999999999999</v>
      </c>
      <c r="J324" s="32">
        <f t="shared" si="5"/>
        <v>100721.77499999999</v>
      </c>
      <c r="K324" s="3">
        <v>0.42299999999999999</v>
      </c>
      <c r="L324" s="2">
        <v>8</v>
      </c>
      <c r="M324" t="s">
        <v>9</v>
      </c>
      <c r="N324" t="s">
        <v>10</v>
      </c>
      <c r="O324" t="s">
        <v>10</v>
      </c>
      <c r="P324" t="s">
        <v>10</v>
      </c>
      <c r="Q324" t="s">
        <v>10</v>
      </c>
      <c r="T324" s="31" t="s">
        <v>3694</v>
      </c>
    </row>
    <row r="325" spans="1:20" x14ac:dyDescent="0.35">
      <c r="A325" s="34" t="s">
        <v>3693</v>
      </c>
      <c r="B325" s="2">
        <v>1</v>
      </c>
      <c r="C325" t="s">
        <v>1045</v>
      </c>
      <c r="D325" t="s">
        <v>3680</v>
      </c>
      <c r="E325" t="s">
        <v>3</v>
      </c>
      <c r="F325" t="s">
        <v>3692</v>
      </c>
      <c r="G325" t="s">
        <v>3691</v>
      </c>
      <c r="H325" s="32">
        <v>87205</v>
      </c>
      <c r="I325" s="33">
        <v>0.17499999999999999</v>
      </c>
      <c r="J325" s="32">
        <f t="shared" si="5"/>
        <v>71944.125</v>
      </c>
      <c r="K325" s="3">
        <v>0.19500000000000001</v>
      </c>
      <c r="L325" s="2">
        <v>7</v>
      </c>
      <c r="M325" t="s">
        <v>9</v>
      </c>
      <c r="N325" t="s">
        <v>10</v>
      </c>
      <c r="O325" t="s">
        <v>10</v>
      </c>
      <c r="P325" t="s">
        <v>10</v>
      </c>
      <c r="Q325" t="s">
        <v>10</v>
      </c>
      <c r="T325" s="31" t="s">
        <v>3690</v>
      </c>
    </row>
    <row r="326" spans="1:20" x14ac:dyDescent="0.35">
      <c r="A326" s="34" t="s">
        <v>3689</v>
      </c>
      <c r="B326" s="2">
        <v>1</v>
      </c>
      <c r="C326" t="s">
        <v>1045</v>
      </c>
      <c r="D326" t="s">
        <v>3680</v>
      </c>
      <c r="E326" t="s">
        <v>3</v>
      </c>
      <c r="F326" t="s">
        <v>3688</v>
      </c>
      <c r="G326" t="s">
        <v>3687</v>
      </c>
      <c r="H326" s="32">
        <v>139528</v>
      </c>
      <c r="I326" s="33">
        <v>0.17499999999999999</v>
      </c>
      <c r="J326" s="32">
        <f t="shared" si="5"/>
        <v>115110.6</v>
      </c>
      <c r="K326" s="3">
        <v>0.49</v>
      </c>
      <c r="L326" s="2">
        <v>7</v>
      </c>
      <c r="M326" t="s">
        <v>9</v>
      </c>
      <c r="N326" t="s">
        <v>10</v>
      </c>
      <c r="O326" t="s">
        <v>10</v>
      </c>
      <c r="P326" t="s">
        <v>10</v>
      </c>
      <c r="Q326" t="s">
        <v>10</v>
      </c>
      <c r="T326" s="31" t="s">
        <v>3686</v>
      </c>
    </row>
    <row r="327" spans="1:20" x14ac:dyDescent="0.35">
      <c r="A327" s="34" t="s">
        <v>3685</v>
      </c>
      <c r="B327" s="2">
        <v>1</v>
      </c>
      <c r="C327" t="s">
        <v>1045</v>
      </c>
      <c r="D327" t="s">
        <v>3680</v>
      </c>
      <c r="E327" t="s">
        <v>3</v>
      </c>
      <c r="F327" t="s">
        <v>3684</v>
      </c>
      <c r="G327" t="s">
        <v>3683</v>
      </c>
      <c r="H327" s="32">
        <v>78484.5</v>
      </c>
      <c r="I327" s="33">
        <v>0.17499999999999999</v>
      </c>
      <c r="J327" s="32">
        <f t="shared" si="5"/>
        <v>64749.712500000001</v>
      </c>
      <c r="K327" s="3">
        <v>0.21099999999999999</v>
      </c>
      <c r="L327" s="2">
        <v>7</v>
      </c>
      <c r="M327" t="s">
        <v>9</v>
      </c>
      <c r="N327" t="s">
        <v>10</v>
      </c>
      <c r="O327" t="s">
        <v>10</v>
      </c>
      <c r="P327" t="s">
        <v>10</v>
      </c>
      <c r="Q327" t="s">
        <v>10</v>
      </c>
      <c r="T327" s="31" t="s">
        <v>3682</v>
      </c>
    </row>
    <row r="328" spans="1:20" x14ac:dyDescent="0.35">
      <c r="A328" s="34" t="s">
        <v>3681</v>
      </c>
      <c r="B328" s="2">
        <v>1</v>
      </c>
      <c r="C328" t="s">
        <v>1045</v>
      </c>
      <c r="D328" t="s">
        <v>3680</v>
      </c>
      <c r="E328" t="s">
        <v>3</v>
      </c>
      <c r="F328" t="s">
        <v>3679</v>
      </c>
      <c r="G328" t="s">
        <v>3678</v>
      </c>
      <c r="H328" s="32">
        <v>165690</v>
      </c>
      <c r="I328" s="33">
        <v>0.17499999999999999</v>
      </c>
      <c r="J328" s="32">
        <f t="shared" si="5"/>
        <v>136694.25</v>
      </c>
      <c r="K328" s="3">
        <v>0.40600000000000003</v>
      </c>
      <c r="L328" s="2">
        <v>6</v>
      </c>
      <c r="M328" t="s">
        <v>9</v>
      </c>
      <c r="N328" t="s">
        <v>10</v>
      </c>
      <c r="O328" t="s">
        <v>10</v>
      </c>
      <c r="P328" t="s">
        <v>10</v>
      </c>
      <c r="Q328" t="s">
        <v>10</v>
      </c>
      <c r="T328" s="31" t="s">
        <v>3677</v>
      </c>
    </row>
    <row r="329" spans="1:20" x14ac:dyDescent="0.35">
      <c r="A329" s="34" t="s">
        <v>3676</v>
      </c>
      <c r="B329" s="2">
        <v>10</v>
      </c>
      <c r="C329" t="s">
        <v>957</v>
      </c>
      <c r="D329" t="s">
        <v>3675</v>
      </c>
      <c r="E329" t="s">
        <v>3</v>
      </c>
      <c r="F329" t="s">
        <v>3674</v>
      </c>
      <c r="G329" t="s">
        <v>3673</v>
      </c>
      <c r="H329" s="32">
        <v>21000</v>
      </c>
      <c r="I329" s="33">
        <v>0.125</v>
      </c>
      <c r="J329" s="32">
        <f t="shared" si="5"/>
        <v>18375</v>
      </c>
      <c r="K329" s="3">
        <v>0.2</v>
      </c>
      <c r="L329" s="2">
        <v>9</v>
      </c>
      <c r="M329" t="s">
        <v>9</v>
      </c>
      <c r="N329" t="s">
        <v>10</v>
      </c>
      <c r="O329" t="s">
        <v>10</v>
      </c>
      <c r="P329" t="s">
        <v>10</v>
      </c>
      <c r="Q329" t="s">
        <v>10</v>
      </c>
      <c r="T329" s="31" t="s">
        <v>3672</v>
      </c>
    </row>
    <row r="330" spans="1:20" x14ac:dyDescent="0.35">
      <c r="A330" s="34" t="s">
        <v>3671</v>
      </c>
      <c r="B330" s="2">
        <v>7</v>
      </c>
      <c r="C330" t="s">
        <v>936</v>
      </c>
      <c r="D330" t="s">
        <v>3585</v>
      </c>
      <c r="E330" t="s">
        <v>3</v>
      </c>
      <c r="F330" t="s">
        <v>3670</v>
      </c>
      <c r="G330" t="s">
        <v>3161</v>
      </c>
      <c r="H330" s="32">
        <v>13000</v>
      </c>
      <c r="I330" s="33">
        <v>0.17499999999999999</v>
      </c>
      <c r="J330" s="32">
        <f t="shared" si="5"/>
        <v>10725</v>
      </c>
      <c r="K330" s="3">
        <v>0.124</v>
      </c>
      <c r="L330" s="2">
        <v>10</v>
      </c>
      <c r="M330" t="s">
        <v>9</v>
      </c>
      <c r="N330" t="s">
        <v>10</v>
      </c>
      <c r="O330" t="s">
        <v>10</v>
      </c>
      <c r="P330" t="s">
        <v>10</v>
      </c>
      <c r="Q330" t="s">
        <v>10</v>
      </c>
      <c r="S330" s="2" t="s">
        <v>187</v>
      </c>
      <c r="T330" s="31" t="s">
        <v>3669</v>
      </c>
    </row>
    <row r="331" spans="1:20" x14ac:dyDescent="0.35">
      <c r="A331" s="34" t="s">
        <v>3668</v>
      </c>
      <c r="B331" s="2">
        <v>7</v>
      </c>
      <c r="C331" t="s">
        <v>936</v>
      </c>
      <c r="D331" t="s">
        <v>3618</v>
      </c>
      <c r="E331" t="s">
        <v>3</v>
      </c>
      <c r="F331" t="s">
        <v>3667</v>
      </c>
      <c r="G331" t="s">
        <v>3666</v>
      </c>
      <c r="H331" s="32">
        <v>102486</v>
      </c>
      <c r="I331" s="33">
        <v>0.17499999999999999</v>
      </c>
      <c r="J331" s="32">
        <f t="shared" si="5"/>
        <v>84550.95</v>
      </c>
      <c r="K331" s="3">
        <v>0.377</v>
      </c>
      <c r="L331" s="2">
        <v>9</v>
      </c>
      <c r="M331" t="s">
        <v>9</v>
      </c>
      <c r="N331" t="s">
        <v>10</v>
      </c>
      <c r="O331" t="s">
        <v>10</v>
      </c>
      <c r="P331" t="s">
        <v>10</v>
      </c>
      <c r="Q331" t="s">
        <v>10</v>
      </c>
      <c r="T331" s="31" t="s">
        <v>3665</v>
      </c>
    </row>
    <row r="332" spans="1:20" x14ac:dyDescent="0.35">
      <c r="A332" s="34" t="s">
        <v>3664</v>
      </c>
      <c r="B332" s="2">
        <v>7</v>
      </c>
      <c r="C332" t="s">
        <v>936</v>
      </c>
      <c r="D332" t="s">
        <v>3618</v>
      </c>
      <c r="E332" t="s">
        <v>3</v>
      </c>
      <c r="F332" t="s">
        <v>3663</v>
      </c>
      <c r="G332" t="s">
        <v>3662</v>
      </c>
      <c r="H332" s="32">
        <v>20375</v>
      </c>
      <c r="I332" s="33">
        <v>0.17499999999999999</v>
      </c>
      <c r="J332" s="32">
        <f t="shared" si="5"/>
        <v>16809.375</v>
      </c>
      <c r="K332" s="3">
        <v>7.8E-2</v>
      </c>
      <c r="L332" s="2">
        <v>9</v>
      </c>
      <c r="M332" t="s">
        <v>9</v>
      </c>
      <c r="N332" t="s">
        <v>10</v>
      </c>
      <c r="O332" t="s">
        <v>10</v>
      </c>
      <c r="P332" t="s">
        <v>10</v>
      </c>
      <c r="Q332" t="s">
        <v>10</v>
      </c>
      <c r="T332" s="31" t="s">
        <v>3661</v>
      </c>
    </row>
    <row r="333" spans="1:20" x14ac:dyDescent="0.35">
      <c r="A333" s="34" t="s">
        <v>3660</v>
      </c>
      <c r="B333" s="2">
        <v>7</v>
      </c>
      <c r="C333" t="s">
        <v>936</v>
      </c>
      <c r="D333" t="s">
        <v>3618</v>
      </c>
      <c r="E333" t="s">
        <v>3</v>
      </c>
      <c r="F333" t="s">
        <v>3659</v>
      </c>
      <c r="G333" t="s">
        <v>3658</v>
      </c>
      <c r="H333" s="32">
        <v>20990</v>
      </c>
      <c r="I333" s="33">
        <v>0.17499999999999999</v>
      </c>
      <c r="J333" s="32">
        <f t="shared" si="5"/>
        <v>17316.75</v>
      </c>
      <c r="K333" s="3">
        <v>0.14299999999999999</v>
      </c>
      <c r="L333" s="2">
        <v>8</v>
      </c>
      <c r="M333" t="s">
        <v>9</v>
      </c>
      <c r="N333" t="s">
        <v>10</v>
      </c>
      <c r="O333" t="s">
        <v>10</v>
      </c>
      <c r="P333" t="s">
        <v>10</v>
      </c>
      <c r="Q333" t="s">
        <v>10</v>
      </c>
      <c r="T333" s="31" t="s">
        <v>3657</v>
      </c>
    </row>
    <row r="334" spans="1:20" x14ac:dyDescent="0.35">
      <c r="A334" s="34" t="s">
        <v>3656</v>
      </c>
      <c r="B334" s="2">
        <v>7</v>
      </c>
      <c r="C334" t="s">
        <v>936</v>
      </c>
      <c r="D334" t="s">
        <v>3618</v>
      </c>
      <c r="E334" t="s">
        <v>3</v>
      </c>
      <c r="F334" t="s">
        <v>3655</v>
      </c>
      <c r="G334" t="s">
        <v>3654</v>
      </c>
      <c r="H334" s="32">
        <v>51944</v>
      </c>
      <c r="I334" s="33">
        <v>0.17499999999999999</v>
      </c>
      <c r="J334" s="32">
        <f t="shared" si="5"/>
        <v>42853.8</v>
      </c>
      <c r="K334" s="3">
        <v>0.1</v>
      </c>
      <c r="L334" s="2">
        <v>8</v>
      </c>
      <c r="M334" t="s">
        <v>9</v>
      </c>
      <c r="N334" t="s">
        <v>10</v>
      </c>
      <c r="O334" t="s">
        <v>9</v>
      </c>
      <c r="P334" t="s">
        <v>10</v>
      </c>
      <c r="Q334" t="s">
        <v>10</v>
      </c>
      <c r="T334" s="31" t="s">
        <v>3653</v>
      </c>
    </row>
    <row r="335" spans="1:20" x14ac:dyDescent="0.35">
      <c r="A335" s="34" t="s">
        <v>3652</v>
      </c>
      <c r="B335" s="2">
        <v>7</v>
      </c>
      <c r="C335" t="s">
        <v>936</v>
      </c>
      <c r="D335" t="s">
        <v>3618</v>
      </c>
      <c r="E335" t="s">
        <v>3</v>
      </c>
      <c r="F335" t="s">
        <v>3651</v>
      </c>
      <c r="G335" t="s">
        <v>3650</v>
      </c>
      <c r="H335" s="32">
        <v>73500</v>
      </c>
      <c r="I335" s="33">
        <v>0.17499999999999999</v>
      </c>
      <c r="J335" s="32">
        <f t="shared" si="5"/>
        <v>60637.5</v>
      </c>
      <c r="K335" s="3">
        <v>0.317</v>
      </c>
      <c r="L335" s="2">
        <v>8</v>
      </c>
      <c r="M335" t="s">
        <v>9</v>
      </c>
      <c r="N335" t="s">
        <v>10</v>
      </c>
      <c r="O335" t="s">
        <v>10</v>
      </c>
      <c r="P335" t="s">
        <v>10</v>
      </c>
      <c r="Q335" t="s">
        <v>10</v>
      </c>
      <c r="T335" s="31" t="s">
        <v>3649</v>
      </c>
    </row>
    <row r="336" spans="1:20" x14ac:dyDescent="0.35">
      <c r="A336" s="34" t="s">
        <v>3648</v>
      </c>
      <c r="B336" s="2">
        <v>7</v>
      </c>
      <c r="C336" t="s">
        <v>936</v>
      </c>
      <c r="D336" t="s">
        <v>3618</v>
      </c>
      <c r="E336" t="s">
        <v>3</v>
      </c>
      <c r="F336" t="s">
        <v>3647</v>
      </c>
      <c r="G336" t="s">
        <v>3646</v>
      </c>
      <c r="H336" s="32">
        <v>74607</v>
      </c>
      <c r="I336" s="33">
        <v>0.17499999999999999</v>
      </c>
      <c r="J336" s="32">
        <f t="shared" si="5"/>
        <v>61550.775000000001</v>
      </c>
      <c r="K336" s="3">
        <v>0.22700000000000001</v>
      </c>
      <c r="L336" s="2">
        <v>7</v>
      </c>
      <c r="M336" t="s">
        <v>9</v>
      </c>
      <c r="N336" t="s">
        <v>10</v>
      </c>
      <c r="O336" t="s">
        <v>10</v>
      </c>
      <c r="P336" t="s">
        <v>10</v>
      </c>
      <c r="Q336" t="s">
        <v>10</v>
      </c>
      <c r="T336" s="31" t="s">
        <v>2804</v>
      </c>
    </row>
    <row r="337" spans="1:20" x14ac:dyDescent="0.35">
      <c r="A337" s="34" t="s">
        <v>3645</v>
      </c>
      <c r="B337" s="2">
        <v>7</v>
      </c>
      <c r="C337" t="s">
        <v>936</v>
      </c>
      <c r="D337" t="s">
        <v>3618</v>
      </c>
      <c r="E337" t="s">
        <v>3</v>
      </c>
      <c r="F337" t="s">
        <v>3644</v>
      </c>
      <c r="G337" t="s">
        <v>3643</v>
      </c>
      <c r="H337" s="32">
        <v>72318</v>
      </c>
      <c r="I337" s="33">
        <v>0.17499999999999999</v>
      </c>
      <c r="J337" s="32">
        <f t="shared" si="5"/>
        <v>59662.35</v>
      </c>
      <c r="K337" s="3">
        <v>0.153</v>
      </c>
      <c r="L337" s="2">
        <v>7</v>
      </c>
      <c r="M337" t="s">
        <v>9</v>
      </c>
      <c r="N337" t="s">
        <v>10</v>
      </c>
      <c r="O337" t="s">
        <v>10</v>
      </c>
      <c r="P337" t="s">
        <v>10</v>
      </c>
      <c r="Q337" t="s">
        <v>10</v>
      </c>
      <c r="T337" s="31" t="s">
        <v>3642</v>
      </c>
    </row>
    <row r="338" spans="1:20" x14ac:dyDescent="0.35">
      <c r="A338" s="34" t="s">
        <v>3641</v>
      </c>
      <c r="B338" s="2">
        <v>7</v>
      </c>
      <c r="C338" t="s">
        <v>936</v>
      </c>
      <c r="D338" t="s">
        <v>3585</v>
      </c>
      <c r="E338" t="s">
        <v>3</v>
      </c>
      <c r="F338" t="s">
        <v>3640</v>
      </c>
      <c r="G338" t="s">
        <v>3146</v>
      </c>
      <c r="H338" s="32">
        <v>13000</v>
      </c>
      <c r="I338" s="33">
        <v>0.17499999999999999</v>
      </c>
      <c r="J338" s="32">
        <f t="shared" si="5"/>
        <v>10725</v>
      </c>
      <c r="K338" s="3">
        <v>0.161</v>
      </c>
      <c r="L338" s="2">
        <v>7</v>
      </c>
      <c r="M338" t="s">
        <v>9</v>
      </c>
      <c r="N338" t="s">
        <v>10</v>
      </c>
      <c r="O338" t="s">
        <v>10</v>
      </c>
      <c r="P338" t="s">
        <v>10</v>
      </c>
      <c r="Q338" t="s">
        <v>10</v>
      </c>
      <c r="T338" s="31" t="s">
        <v>3639</v>
      </c>
    </row>
    <row r="339" spans="1:20" x14ac:dyDescent="0.35">
      <c r="A339" s="34" t="s">
        <v>3638</v>
      </c>
      <c r="B339" s="2">
        <v>7</v>
      </c>
      <c r="C339" t="s">
        <v>936</v>
      </c>
      <c r="D339" t="s">
        <v>3585</v>
      </c>
      <c r="E339" t="s">
        <v>3</v>
      </c>
      <c r="F339" t="s">
        <v>3637</v>
      </c>
      <c r="G339" t="s">
        <v>3636</v>
      </c>
      <c r="H339" s="32">
        <v>9000</v>
      </c>
      <c r="I339" s="33">
        <v>0.17499999999999999</v>
      </c>
      <c r="J339" s="32">
        <f t="shared" si="5"/>
        <v>7425</v>
      </c>
      <c r="K339" s="3">
        <v>9.2999999999999999E-2</v>
      </c>
      <c r="L339" s="2">
        <v>7</v>
      </c>
      <c r="M339" t="s">
        <v>9</v>
      </c>
      <c r="N339" t="s">
        <v>10</v>
      </c>
      <c r="O339" t="s">
        <v>10</v>
      </c>
      <c r="P339" t="s">
        <v>10</v>
      </c>
      <c r="Q339" t="s">
        <v>10</v>
      </c>
      <c r="T339" s="31" t="s">
        <v>3635</v>
      </c>
    </row>
    <row r="340" spans="1:20" x14ac:dyDescent="0.35">
      <c r="A340" s="34" t="s">
        <v>3634</v>
      </c>
      <c r="B340" s="2">
        <v>7</v>
      </c>
      <c r="C340" t="s">
        <v>936</v>
      </c>
      <c r="D340" t="s">
        <v>3585</v>
      </c>
      <c r="E340" t="s">
        <v>3</v>
      </c>
      <c r="F340" t="s">
        <v>3633</v>
      </c>
      <c r="G340" t="s">
        <v>3632</v>
      </c>
      <c r="H340" s="32">
        <v>8800</v>
      </c>
      <c r="I340" s="33">
        <v>0.17499999999999999</v>
      </c>
      <c r="J340" s="32">
        <f t="shared" si="5"/>
        <v>7260</v>
      </c>
      <c r="K340" s="3">
        <v>8.2000000000000003E-2</v>
      </c>
      <c r="L340" s="2">
        <v>7</v>
      </c>
      <c r="M340" t="s">
        <v>9</v>
      </c>
      <c r="N340" t="s">
        <v>10</v>
      </c>
      <c r="O340" t="s">
        <v>10</v>
      </c>
      <c r="P340" t="s">
        <v>10</v>
      </c>
      <c r="Q340" t="s">
        <v>10</v>
      </c>
      <c r="T340" s="31" t="s">
        <v>3631</v>
      </c>
    </row>
    <row r="341" spans="1:20" x14ac:dyDescent="0.35">
      <c r="A341" s="34" t="s">
        <v>3630</v>
      </c>
      <c r="B341" s="2">
        <v>7</v>
      </c>
      <c r="C341" t="s">
        <v>936</v>
      </c>
      <c r="D341" t="s">
        <v>3585</v>
      </c>
      <c r="E341" t="s">
        <v>3</v>
      </c>
      <c r="F341" t="s">
        <v>3629</v>
      </c>
      <c r="G341" t="s">
        <v>3628</v>
      </c>
      <c r="H341" s="32">
        <v>29000</v>
      </c>
      <c r="I341" s="33">
        <v>0.17499999999999999</v>
      </c>
      <c r="J341" s="32">
        <f t="shared" si="5"/>
        <v>23925</v>
      </c>
      <c r="K341" s="3">
        <v>6.8000000000000005E-2</v>
      </c>
      <c r="L341" s="2">
        <v>5</v>
      </c>
      <c r="M341" t="s">
        <v>9</v>
      </c>
      <c r="N341" t="s">
        <v>10</v>
      </c>
      <c r="O341" t="s">
        <v>10</v>
      </c>
      <c r="P341" t="s">
        <v>10</v>
      </c>
      <c r="Q341" t="s">
        <v>10</v>
      </c>
      <c r="T341" s="31" t="s">
        <v>3627</v>
      </c>
    </row>
    <row r="342" spans="1:20" x14ac:dyDescent="0.35">
      <c r="A342" s="34" t="s">
        <v>3626</v>
      </c>
      <c r="B342" s="2">
        <v>7</v>
      </c>
      <c r="C342" t="s">
        <v>936</v>
      </c>
      <c r="D342" t="s">
        <v>3585</v>
      </c>
      <c r="E342" t="s">
        <v>3</v>
      </c>
      <c r="F342" t="s">
        <v>3625</v>
      </c>
      <c r="G342" t="s">
        <v>3624</v>
      </c>
      <c r="H342" s="32">
        <v>9700</v>
      </c>
      <c r="I342" s="33">
        <v>0.17499999999999999</v>
      </c>
      <c r="J342" s="32">
        <f t="shared" si="5"/>
        <v>8002.5</v>
      </c>
      <c r="K342" s="3">
        <v>9.0999999999999998E-2</v>
      </c>
      <c r="L342" s="2">
        <v>5</v>
      </c>
      <c r="M342" t="s">
        <v>9</v>
      </c>
      <c r="N342" t="s">
        <v>10</v>
      </c>
      <c r="O342" t="s">
        <v>10</v>
      </c>
      <c r="P342" t="s">
        <v>10</v>
      </c>
      <c r="Q342" t="s">
        <v>10</v>
      </c>
      <c r="T342" s="31" t="s">
        <v>3623</v>
      </c>
    </row>
    <row r="343" spans="1:20" x14ac:dyDescent="0.35">
      <c r="A343" s="34" t="s">
        <v>3622</v>
      </c>
      <c r="B343" s="2">
        <v>7</v>
      </c>
      <c r="C343" t="s">
        <v>936</v>
      </c>
      <c r="D343" t="s">
        <v>3585</v>
      </c>
      <c r="E343" t="s">
        <v>3</v>
      </c>
      <c r="F343" t="s">
        <v>3621</v>
      </c>
      <c r="G343" t="s">
        <v>3569</v>
      </c>
      <c r="H343" s="32">
        <v>24500</v>
      </c>
      <c r="I343" s="33">
        <v>0.17499999999999999</v>
      </c>
      <c r="J343" s="32">
        <f t="shared" si="5"/>
        <v>20212.5</v>
      </c>
      <c r="K343" s="3">
        <v>7.1999999999999995E-2</v>
      </c>
      <c r="L343" s="2">
        <v>5</v>
      </c>
      <c r="M343" t="s">
        <v>9</v>
      </c>
      <c r="N343" t="s">
        <v>10</v>
      </c>
      <c r="O343" t="s">
        <v>10</v>
      </c>
      <c r="P343" t="s">
        <v>10</v>
      </c>
      <c r="Q343" t="s">
        <v>10</v>
      </c>
      <c r="T343" s="31" t="s">
        <v>3620</v>
      </c>
    </row>
    <row r="344" spans="1:20" x14ac:dyDescent="0.35">
      <c r="A344" s="34" t="s">
        <v>3619</v>
      </c>
      <c r="B344" s="2">
        <v>7</v>
      </c>
      <c r="C344" t="s">
        <v>936</v>
      </c>
      <c r="D344" t="s">
        <v>3618</v>
      </c>
      <c r="E344" t="s">
        <v>3</v>
      </c>
      <c r="F344" t="s">
        <v>3617</v>
      </c>
      <c r="G344" t="s">
        <v>3616</v>
      </c>
      <c r="H344" s="32">
        <v>13000</v>
      </c>
      <c r="I344" s="33">
        <v>0.17499999999999999</v>
      </c>
      <c r="J344" s="32">
        <f t="shared" si="5"/>
        <v>10725</v>
      </c>
      <c r="K344" s="3">
        <v>0.159</v>
      </c>
      <c r="L344" s="2">
        <v>4</v>
      </c>
      <c r="M344" t="s">
        <v>9</v>
      </c>
      <c r="N344" t="s">
        <v>10</v>
      </c>
      <c r="O344" t="s">
        <v>10</v>
      </c>
      <c r="P344" t="s">
        <v>10</v>
      </c>
      <c r="Q344" t="s">
        <v>10</v>
      </c>
      <c r="T344" s="31" t="s">
        <v>3615</v>
      </c>
    </row>
    <row r="345" spans="1:20" x14ac:dyDescent="0.35">
      <c r="A345" s="34" t="s">
        <v>3614</v>
      </c>
      <c r="B345" s="2">
        <v>7</v>
      </c>
      <c r="C345" t="s">
        <v>936</v>
      </c>
      <c r="D345" t="s">
        <v>3585</v>
      </c>
      <c r="E345" t="s">
        <v>3</v>
      </c>
      <c r="F345" t="s">
        <v>3613</v>
      </c>
      <c r="G345" t="s">
        <v>3612</v>
      </c>
      <c r="H345" s="32">
        <v>8000</v>
      </c>
      <c r="I345" s="33">
        <v>0.17499999999999999</v>
      </c>
      <c r="J345" s="32">
        <f t="shared" si="5"/>
        <v>6600</v>
      </c>
      <c r="K345" s="3">
        <v>8.2000000000000003E-2</v>
      </c>
      <c r="L345" s="2">
        <v>4</v>
      </c>
      <c r="M345" t="s">
        <v>9</v>
      </c>
      <c r="N345" t="s">
        <v>10</v>
      </c>
      <c r="O345" t="s">
        <v>10</v>
      </c>
      <c r="P345" t="s">
        <v>10</v>
      </c>
      <c r="Q345" t="s">
        <v>10</v>
      </c>
      <c r="T345" s="31" t="s">
        <v>3611</v>
      </c>
    </row>
    <row r="346" spans="1:20" x14ac:dyDescent="0.35">
      <c r="A346" s="34" t="s">
        <v>3610</v>
      </c>
      <c r="B346" s="2">
        <v>7</v>
      </c>
      <c r="C346" t="s">
        <v>936</v>
      </c>
      <c r="D346" t="s">
        <v>3585</v>
      </c>
      <c r="E346" t="s">
        <v>3</v>
      </c>
      <c r="F346" t="s">
        <v>3609</v>
      </c>
      <c r="G346" t="s">
        <v>3608</v>
      </c>
      <c r="H346" s="32">
        <v>12600</v>
      </c>
      <c r="I346" s="33">
        <v>0.17499999999999999</v>
      </c>
      <c r="J346" s="32">
        <f t="shared" si="5"/>
        <v>10395</v>
      </c>
      <c r="K346" s="3">
        <v>5.8999999999999997E-2</v>
      </c>
      <c r="L346" s="2">
        <v>4</v>
      </c>
      <c r="M346" t="s">
        <v>9</v>
      </c>
      <c r="N346" t="s">
        <v>10</v>
      </c>
      <c r="O346" t="s">
        <v>10</v>
      </c>
      <c r="P346" t="s">
        <v>10</v>
      </c>
      <c r="Q346" t="s">
        <v>10</v>
      </c>
      <c r="T346" s="31" t="s">
        <v>3607</v>
      </c>
    </row>
    <row r="347" spans="1:20" x14ac:dyDescent="0.35">
      <c r="A347" s="34" t="s">
        <v>3606</v>
      </c>
      <c r="B347" s="2">
        <v>7</v>
      </c>
      <c r="C347" t="s">
        <v>936</v>
      </c>
      <c r="D347" t="s">
        <v>3585</v>
      </c>
      <c r="E347" t="s">
        <v>3</v>
      </c>
      <c r="F347" t="s">
        <v>3605</v>
      </c>
      <c r="G347" t="s">
        <v>3604</v>
      </c>
      <c r="H347" s="32">
        <v>15000</v>
      </c>
      <c r="I347" s="33">
        <v>0.17499999999999999</v>
      </c>
      <c r="J347" s="32">
        <f t="shared" si="5"/>
        <v>12375</v>
      </c>
      <c r="K347" s="3">
        <v>7.9000000000000001E-2</v>
      </c>
      <c r="L347" s="2">
        <v>3</v>
      </c>
      <c r="M347" t="s">
        <v>9</v>
      </c>
      <c r="N347" t="s">
        <v>10</v>
      </c>
      <c r="O347" t="s">
        <v>10</v>
      </c>
      <c r="P347" t="s">
        <v>10</v>
      </c>
      <c r="Q347" t="s">
        <v>10</v>
      </c>
      <c r="T347" s="31" t="s">
        <v>3603</v>
      </c>
    </row>
    <row r="348" spans="1:20" x14ac:dyDescent="0.35">
      <c r="A348" s="34" t="s">
        <v>3602</v>
      </c>
      <c r="B348" s="2">
        <v>7</v>
      </c>
      <c r="C348" t="s">
        <v>936</v>
      </c>
      <c r="D348" t="s">
        <v>3585</v>
      </c>
      <c r="E348" t="s">
        <v>3</v>
      </c>
      <c r="F348" t="s">
        <v>3601</v>
      </c>
      <c r="G348" t="s">
        <v>3600</v>
      </c>
      <c r="H348" s="32">
        <v>9000</v>
      </c>
      <c r="I348" s="33">
        <v>0.17499999999999999</v>
      </c>
      <c r="J348" s="32">
        <f t="shared" si="5"/>
        <v>7425</v>
      </c>
      <c r="K348" s="3">
        <v>8.5000000000000006E-2</v>
      </c>
      <c r="L348" s="2">
        <v>3</v>
      </c>
      <c r="M348" t="s">
        <v>9</v>
      </c>
      <c r="N348" t="s">
        <v>10</v>
      </c>
      <c r="O348" t="s">
        <v>10</v>
      </c>
      <c r="P348" t="s">
        <v>10</v>
      </c>
      <c r="Q348" t="s">
        <v>10</v>
      </c>
      <c r="T348" s="31" t="s">
        <v>3599</v>
      </c>
    </row>
    <row r="349" spans="1:20" x14ac:dyDescent="0.35">
      <c r="A349" s="34" t="s">
        <v>3598</v>
      </c>
      <c r="B349" s="2">
        <v>7</v>
      </c>
      <c r="C349" t="s">
        <v>936</v>
      </c>
      <c r="D349" t="s">
        <v>3585</v>
      </c>
      <c r="E349" t="s">
        <v>3</v>
      </c>
      <c r="F349" t="s">
        <v>3597</v>
      </c>
      <c r="G349" t="s">
        <v>3596</v>
      </c>
      <c r="H349" s="32">
        <v>15300</v>
      </c>
      <c r="I349" s="33">
        <v>0.17499999999999999</v>
      </c>
      <c r="J349" s="32">
        <f t="shared" si="5"/>
        <v>12622.5</v>
      </c>
      <c r="K349" s="3">
        <v>8.1000000000000003E-2</v>
      </c>
      <c r="L349" s="2">
        <v>3</v>
      </c>
      <c r="M349" t="s">
        <v>9</v>
      </c>
      <c r="N349" t="s">
        <v>10</v>
      </c>
      <c r="O349" t="s">
        <v>10</v>
      </c>
      <c r="P349" t="s">
        <v>10</v>
      </c>
      <c r="Q349" t="s">
        <v>10</v>
      </c>
      <c r="T349" s="31" t="s">
        <v>3595</v>
      </c>
    </row>
    <row r="350" spans="1:20" x14ac:dyDescent="0.35">
      <c r="A350" s="34" t="s">
        <v>3594</v>
      </c>
      <c r="B350" s="2">
        <v>7</v>
      </c>
      <c r="C350" t="s">
        <v>936</v>
      </c>
      <c r="D350" t="s">
        <v>3585</v>
      </c>
      <c r="E350" t="s">
        <v>3</v>
      </c>
      <c r="F350" t="s">
        <v>3593</v>
      </c>
      <c r="G350" t="s">
        <v>3592</v>
      </c>
      <c r="H350" s="32">
        <v>25000</v>
      </c>
      <c r="I350" s="33">
        <v>0.17499999999999999</v>
      </c>
      <c r="J350" s="32">
        <f t="shared" si="5"/>
        <v>20625</v>
      </c>
      <c r="K350" s="3">
        <v>0.245</v>
      </c>
      <c r="L350" s="2">
        <v>3</v>
      </c>
      <c r="M350" t="s">
        <v>9</v>
      </c>
      <c r="N350" t="s">
        <v>10</v>
      </c>
      <c r="O350" t="s">
        <v>10</v>
      </c>
      <c r="P350" t="s">
        <v>10</v>
      </c>
      <c r="Q350" t="s">
        <v>9</v>
      </c>
      <c r="T350" s="31" t="s">
        <v>3591</v>
      </c>
    </row>
    <row r="351" spans="1:20" x14ac:dyDescent="0.35">
      <c r="A351" s="34" t="s">
        <v>3590</v>
      </c>
      <c r="B351" s="2">
        <v>7</v>
      </c>
      <c r="C351" t="s">
        <v>936</v>
      </c>
      <c r="D351" t="s">
        <v>3585</v>
      </c>
      <c r="E351" t="s">
        <v>3</v>
      </c>
      <c r="F351" t="s">
        <v>3589</v>
      </c>
      <c r="G351" t="s">
        <v>3588</v>
      </c>
      <c r="H351" s="32">
        <v>13000</v>
      </c>
      <c r="I351" s="33">
        <v>0.17499999999999999</v>
      </c>
      <c r="J351" s="32">
        <f t="shared" si="5"/>
        <v>10725</v>
      </c>
      <c r="K351" s="3">
        <v>8.1000000000000003E-2</v>
      </c>
      <c r="L351" s="2">
        <v>2</v>
      </c>
      <c r="M351" t="s">
        <v>9</v>
      </c>
      <c r="N351" t="s">
        <v>10</v>
      </c>
      <c r="O351" t="s">
        <v>10</v>
      </c>
      <c r="P351" t="s">
        <v>10</v>
      </c>
      <c r="Q351" t="s">
        <v>10</v>
      </c>
      <c r="T351" s="31" t="s">
        <v>3587</v>
      </c>
    </row>
    <row r="352" spans="1:20" x14ac:dyDescent="0.35">
      <c r="A352" s="34" t="s">
        <v>3586</v>
      </c>
      <c r="B352" s="2">
        <v>7</v>
      </c>
      <c r="C352" t="s">
        <v>936</v>
      </c>
      <c r="D352" t="s">
        <v>3585</v>
      </c>
      <c r="E352" t="s">
        <v>3</v>
      </c>
      <c r="F352" t="s">
        <v>3584</v>
      </c>
      <c r="G352" t="s">
        <v>3583</v>
      </c>
      <c r="H352" s="32">
        <v>33000</v>
      </c>
      <c r="I352" s="33">
        <v>0.17499999999999999</v>
      </c>
      <c r="J352" s="32">
        <f t="shared" si="5"/>
        <v>27225</v>
      </c>
      <c r="K352" s="3">
        <v>0.1</v>
      </c>
      <c r="L352" s="2">
        <v>2</v>
      </c>
      <c r="M352" t="s">
        <v>9</v>
      </c>
      <c r="N352" t="s">
        <v>10</v>
      </c>
      <c r="O352" t="s">
        <v>10</v>
      </c>
      <c r="P352" t="s">
        <v>10</v>
      </c>
      <c r="Q352" t="s">
        <v>10</v>
      </c>
      <c r="T352" s="31" t="s">
        <v>3582</v>
      </c>
    </row>
    <row r="353" spans="1:20" x14ac:dyDescent="0.35">
      <c r="A353" s="34" t="s">
        <v>3581</v>
      </c>
      <c r="B353" s="2">
        <v>3</v>
      </c>
      <c r="C353" t="s">
        <v>923</v>
      </c>
      <c r="D353" t="s">
        <v>3558</v>
      </c>
      <c r="E353" t="s">
        <v>3</v>
      </c>
      <c r="F353" t="s">
        <v>3580</v>
      </c>
      <c r="G353" t="s">
        <v>3579</v>
      </c>
      <c r="H353" s="32">
        <v>11525</v>
      </c>
      <c r="I353" s="33">
        <v>0.125</v>
      </c>
      <c r="J353" s="32">
        <f t="shared" si="5"/>
        <v>10084.375</v>
      </c>
      <c r="K353" s="3">
        <v>9.1999999999999998E-2</v>
      </c>
      <c r="L353" s="2">
        <v>9</v>
      </c>
      <c r="M353" t="s">
        <v>9</v>
      </c>
      <c r="N353" t="s">
        <v>10</v>
      </c>
      <c r="O353" t="s">
        <v>9</v>
      </c>
      <c r="P353" t="s">
        <v>9</v>
      </c>
      <c r="Q353" t="s">
        <v>10</v>
      </c>
      <c r="T353" s="31"/>
    </row>
    <row r="354" spans="1:20" x14ac:dyDescent="0.35">
      <c r="A354" s="34" t="s">
        <v>3578</v>
      </c>
      <c r="B354" s="2">
        <v>3</v>
      </c>
      <c r="C354" t="s">
        <v>923</v>
      </c>
      <c r="D354" t="s">
        <v>3558</v>
      </c>
      <c r="E354" t="s">
        <v>3</v>
      </c>
      <c r="F354" t="s">
        <v>3577</v>
      </c>
      <c r="G354" t="s">
        <v>3576</v>
      </c>
      <c r="H354" s="32">
        <v>41778.120000000003</v>
      </c>
      <c r="I354" s="33">
        <v>0.125</v>
      </c>
      <c r="J354" s="32">
        <f t="shared" si="5"/>
        <v>36555.855000000003</v>
      </c>
      <c r="K354" s="3">
        <v>0.40699999999999997</v>
      </c>
      <c r="L354" s="2">
        <v>9</v>
      </c>
      <c r="M354" t="s">
        <v>9</v>
      </c>
      <c r="N354" t="s">
        <v>10</v>
      </c>
      <c r="O354" t="s">
        <v>9</v>
      </c>
      <c r="P354" t="s">
        <v>9</v>
      </c>
      <c r="Q354" t="s">
        <v>10</v>
      </c>
      <c r="T354" s="31" t="s">
        <v>3575</v>
      </c>
    </row>
    <row r="355" spans="1:20" x14ac:dyDescent="0.35">
      <c r="A355" s="34" t="s">
        <v>3574</v>
      </c>
      <c r="B355" s="2">
        <v>3</v>
      </c>
      <c r="C355" t="s">
        <v>923</v>
      </c>
      <c r="D355" t="s">
        <v>3558</v>
      </c>
      <c r="E355" t="s">
        <v>3</v>
      </c>
      <c r="F355" t="s">
        <v>3573</v>
      </c>
      <c r="G355" t="s">
        <v>3572</v>
      </c>
      <c r="H355" s="32">
        <v>23050</v>
      </c>
      <c r="I355" s="33">
        <v>0.125</v>
      </c>
      <c r="J355" s="32">
        <f t="shared" si="5"/>
        <v>20168.75</v>
      </c>
      <c r="K355" s="3">
        <v>0.27600000000000002</v>
      </c>
      <c r="L355" s="2">
        <v>7</v>
      </c>
      <c r="M355" t="s">
        <v>9</v>
      </c>
      <c r="N355" t="s">
        <v>10</v>
      </c>
      <c r="O355" t="s">
        <v>9</v>
      </c>
      <c r="P355" t="s">
        <v>9</v>
      </c>
      <c r="Q355" t="s">
        <v>10</v>
      </c>
      <c r="T355" s="31"/>
    </row>
    <row r="356" spans="1:20" x14ac:dyDescent="0.35">
      <c r="A356" s="34" t="s">
        <v>3571</v>
      </c>
      <c r="B356" s="2">
        <v>3</v>
      </c>
      <c r="C356" t="s">
        <v>923</v>
      </c>
      <c r="D356" t="s">
        <v>3558</v>
      </c>
      <c r="E356" t="s">
        <v>3</v>
      </c>
      <c r="F356" t="s">
        <v>3570</v>
      </c>
      <c r="G356" t="s">
        <v>3569</v>
      </c>
      <c r="H356" s="32">
        <v>13253.75</v>
      </c>
      <c r="I356" s="33">
        <v>0.125</v>
      </c>
      <c r="J356" s="32">
        <f t="shared" si="5"/>
        <v>11597.03125</v>
      </c>
      <c r="K356" s="3">
        <v>0.126</v>
      </c>
      <c r="L356" s="2">
        <v>6</v>
      </c>
      <c r="M356" t="s">
        <v>9</v>
      </c>
      <c r="N356" t="s">
        <v>10</v>
      </c>
      <c r="O356" t="s">
        <v>9</v>
      </c>
      <c r="P356" t="s">
        <v>9</v>
      </c>
      <c r="Q356" t="s">
        <v>10</v>
      </c>
      <c r="T356" s="31"/>
    </row>
    <row r="357" spans="1:20" x14ac:dyDescent="0.35">
      <c r="A357" s="34" t="s">
        <v>3568</v>
      </c>
      <c r="B357" s="2">
        <v>3</v>
      </c>
      <c r="C357" t="s">
        <v>923</v>
      </c>
      <c r="D357" t="s">
        <v>3558</v>
      </c>
      <c r="E357" t="s">
        <v>3</v>
      </c>
      <c r="F357" t="s">
        <v>3567</v>
      </c>
      <c r="G357" t="s">
        <v>3566</v>
      </c>
      <c r="H357" s="32">
        <v>17287.5</v>
      </c>
      <c r="I357" s="33">
        <v>0.125</v>
      </c>
      <c r="J357" s="32">
        <f t="shared" si="5"/>
        <v>15126.5625</v>
      </c>
      <c r="K357" s="3">
        <v>0.17</v>
      </c>
      <c r="L357" s="2">
        <v>5</v>
      </c>
      <c r="M357" t="s">
        <v>9</v>
      </c>
      <c r="N357" t="s">
        <v>10</v>
      </c>
      <c r="O357" t="s">
        <v>9</v>
      </c>
      <c r="P357" t="s">
        <v>9</v>
      </c>
      <c r="Q357" t="s">
        <v>10</v>
      </c>
      <c r="T357" s="31"/>
    </row>
    <row r="358" spans="1:20" x14ac:dyDescent="0.35">
      <c r="A358" s="34" t="s">
        <v>3565</v>
      </c>
      <c r="B358" s="2">
        <v>3</v>
      </c>
      <c r="C358" t="s">
        <v>923</v>
      </c>
      <c r="D358" t="s">
        <v>3558</v>
      </c>
      <c r="E358" t="s">
        <v>3</v>
      </c>
      <c r="F358" t="s">
        <v>3564</v>
      </c>
      <c r="G358" t="s">
        <v>3563</v>
      </c>
      <c r="H358" s="32">
        <v>12677.5</v>
      </c>
      <c r="I358" s="33">
        <v>0.125</v>
      </c>
      <c r="J358" s="32">
        <f t="shared" si="5"/>
        <v>11092.8125</v>
      </c>
      <c r="K358" s="3">
        <v>0.26300000000000001</v>
      </c>
      <c r="L358" s="2">
        <v>5</v>
      </c>
      <c r="M358" t="s">
        <v>9</v>
      </c>
      <c r="N358" t="s">
        <v>10</v>
      </c>
      <c r="O358" t="s">
        <v>9</v>
      </c>
      <c r="P358" t="s">
        <v>9</v>
      </c>
      <c r="Q358" t="s">
        <v>10</v>
      </c>
      <c r="T358" s="31"/>
    </row>
    <row r="359" spans="1:20" x14ac:dyDescent="0.35">
      <c r="A359" s="34" t="s">
        <v>3562</v>
      </c>
      <c r="B359" s="2">
        <v>3</v>
      </c>
      <c r="C359" t="s">
        <v>923</v>
      </c>
      <c r="D359" t="s">
        <v>3558</v>
      </c>
      <c r="E359" t="s">
        <v>3</v>
      </c>
      <c r="F359" t="s">
        <v>3561</v>
      </c>
      <c r="G359" t="s">
        <v>3560</v>
      </c>
      <c r="H359" s="32">
        <v>14982.5</v>
      </c>
      <c r="I359" s="33">
        <v>0.125</v>
      </c>
      <c r="J359" s="32">
        <f t="shared" si="5"/>
        <v>13109.6875</v>
      </c>
      <c r="K359" s="3">
        <v>0.154</v>
      </c>
      <c r="L359" s="2">
        <v>4</v>
      </c>
      <c r="M359" t="s">
        <v>9</v>
      </c>
      <c r="N359" t="s">
        <v>10</v>
      </c>
      <c r="O359" t="s">
        <v>9</v>
      </c>
      <c r="P359" t="s">
        <v>9</v>
      </c>
      <c r="Q359" t="s">
        <v>10</v>
      </c>
      <c r="T359" s="31"/>
    </row>
    <row r="360" spans="1:20" x14ac:dyDescent="0.35">
      <c r="A360" s="34" t="s">
        <v>3559</v>
      </c>
      <c r="B360" s="2">
        <v>3</v>
      </c>
      <c r="C360" t="s">
        <v>923</v>
      </c>
      <c r="D360" t="s">
        <v>3558</v>
      </c>
      <c r="E360" t="s">
        <v>3</v>
      </c>
      <c r="F360" t="s">
        <v>3557</v>
      </c>
      <c r="G360" t="s">
        <v>3556</v>
      </c>
      <c r="H360" s="32">
        <v>14982.5</v>
      </c>
      <c r="I360" s="33">
        <v>0.125</v>
      </c>
      <c r="J360" s="32">
        <f t="shared" si="5"/>
        <v>13109.6875</v>
      </c>
      <c r="K360" s="3">
        <v>0.16900000000000001</v>
      </c>
      <c r="L360" s="2">
        <v>3</v>
      </c>
      <c r="M360" t="s">
        <v>9</v>
      </c>
      <c r="N360" t="s">
        <v>10</v>
      </c>
      <c r="O360" t="s">
        <v>9</v>
      </c>
      <c r="P360" t="s">
        <v>9</v>
      </c>
      <c r="Q360" t="s">
        <v>10</v>
      </c>
      <c r="T360" s="31"/>
    </row>
    <row r="361" spans="1:20" x14ac:dyDescent="0.35">
      <c r="A361" s="34" t="s">
        <v>3555</v>
      </c>
      <c r="B361" s="2">
        <v>7</v>
      </c>
      <c r="C361" t="s">
        <v>918</v>
      </c>
      <c r="D361" t="s">
        <v>3554</v>
      </c>
      <c r="E361" t="s">
        <v>3</v>
      </c>
      <c r="F361" t="s">
        <v>3553</v>
      </c>
      <c r="G361" t="s">
        <v>3161</v>
      </c>
      <c r="H361" s="32">
        <v>122500</v>
      </c>
      <c r="I361" s="33">
        <v>0.2</v>
      </c>
      <c r="J361" s="32">
        <f t="shared" si="5"/>
        <v>98000</v>
      </c>
      <c r="K361" s="3">
        <v>0.46800000000000003</v>
      </c>
      <c r="L361" s="2">
        <v>9</v>
      </c>
      <c r="M361" t="s">
        <v>9</v>
      </c>
      <c r="N361" t="s">
        <v>10</v>
      </c>
      <c r="O361" t="s">
        <v>9</v>
      </c>
      <c r="P361" t="s">
        <v>10</v>
      </c>
      <c r="Q361" t="s">
        <v>10</v>
      </c>
      <c r="T361" s="31" t="s">
        <v>3552</v>
      </c>
    </row>
    <row r="362" spans="1:20" x14ac:dyDescent="0.35">
      <c r="A362" s="34" t="s">
        <v>3551</v>
      </c>
      <c r="B362" s="2">
        <v>7</v>
      </c>
      <c r="C362" t="s">
        <v>918</v>
      </c>
      <c r="D362" t="s">
        <v>3519</v>
      </c>
      <c r="E362" t="s">
        <v>3</v>
      </c>
      <c r="F362" t="s">
        <v>3550</v>
      </c>
      <c r="G362" t="s">
        <v>3549</v>
      </c>
      <c r="H362" s="32">
        <v>31725</v>
      </c>
      <c r="I362" s="33">
        <v>0.2</v>
      </c>
      <c r="J362" s="32">
        <f t="shared" si="5"/>
        <v>25380</v>
      </c>
      <c r="K362" s="3">
        <v>0.246</v>
      </c>
      <c r="L362" s="2">
        <v>8</v>
      </c>
      <c r="M362" t="s">
        <v>9</v>
      </c>
      <c r="N362" t="s">
        <v>10</v>
      </c>
      <c r="O362" t="s">
        <v>10</v>
      </c>
      <c r="P362" t="s">
        <v>10</v>
      </c>
      <c r="Q362" t="s">
        <v>10</v>
      </c>
      <c r="T362" s="31" t="s">
        <v>3525</v>
      </c>
    </row>
    <row r="363" spans="1:20" x14ac:dyDescent="0.35">
      <c r="A363" s="34" t="s">
        <v>3548</v>
      </c>
      <c r="B363" s="2">
        <v>7</v>
      </c>
      <c r="C363" t="s">
        <v>918</v>
      </c>
      <c r="D363" t="s">
        <v>3519</v>
      </c>
      <c r="E363" t="s">
        <v>3</v>
      </c>
      <c r="F363" t="s">
        <v>3547</v>
      </c>
      <c r="G363" t="s">
        <v>3546</v>
      </c>
      <c r="H363" s="32">
        <v>7425</v>
      </c>
      <c r="I363" s="33">
        <v>0.2</v>
      </c>
      <c r="J363" s="32">
        <f t="shared" si="5"/>
        <v>5940</v>
      </c>
      <c r="K363" s="3">
        <v>4.9000000000000002E-2</v>
      </c>
      <c r="L363" s="2">
        <v>8</v>
      </c>
      <c r="M363" t="s">
        <v>9</v>
      </c>
      <c r="N363" t="s">
        <v>10</v>
      </c>
      <c r="O363" t="s">
        <v>10</v>
      </c>
      <c r="P363" t="s">
        <v>10</v>
      </c>
      <c r="Q363" t="s">
        <v>10</v>
      </c>
      <c r="T363" s="31" t="s">
        <v>3545</v>
      </c>
    </row>
    <row r="364" spans="1:20" x14ac:dyDescent="0.35">
      <c r="A364" s="34" t="s">
        <v>3544</v>
      </c>
      <c r="B364" s="2">
        <v>7</v>
      </c>
      <c r="C364" t="s">
        <v>918</v>
      </c>
      <c r="D364" t="s">
        <v>3519</v>
      </c>
      <c r="E364" t="s">
        <v>3</v>
      </c>
      <c r="F364" t="s">
        <v>3543</v>
      </c>
      <c r="G364" t="s">
        <v>3542</v>
      </c>
      <c r="H364" s="32">
        <v>192375</v>
      </c>
      <c r="I364" s="33">
        <v>0.2</v>
      </c>
      <c r="J364" s="32">
        <f t="shared" si="5"/>
        <v>153900</v>
      </c>
      <c r="K364" s="3">
        <v>1.321</v>
      </c>
      <c r="L364" s="2">
        <v>7</v>
      </c>
      <c r="M364" t="s">
        <v>9</v>
      </c>
      <c r="N364" t="s">
        <v>10</v>
      </c>
      <c r="O364" t="s">
        <v>10</v>
      </c>
      <c r="P364" t="s">
        <v>10</v>
      </c>
      <c r="Q364" t="s">
        <v>10</v>
      </c>
      <c r="T364" s="31" t="s">
        <v>3541</v>
      </c>
    </row>
    <row r="365" spans="1:20" x14ac:dyDescent="0.35">
      <c r="A365" s="34" t="s">
        <v>3540</v>
      </c>
      <c r="B365" s="2">
        <v>7</v>
      </c>
      <c r="C365" t="s">
        <v>918</v>
      </c>
      <c r="D365" t="s">
        <v>3519</v>
      </c>
      <c r="E365" t="s">
        <v>3</v>
      </c>
      <c r="F365" t="s">
        <v>3539</v>
      </c>
      <c r="G365" t="s">
        <v>3538</v>
      </c>
      <c r="H365" s="32">
        <v>34425</v>
      </c>
      <c r="I365" s="33">
        <v>0.2</v>
      </c>
      <c r="J365" s="32">
        <f t="shared" si="5"/>
        <v>27540</v>
      </c>
      <c r="K365" s="3">
        <v>0.27</v>
      </c>
      <c r="L365" s="2">
        <v>7</v>
      </c>
      <c r="M365" t="s">
        <v>9</v>
      </c>
      <c r="N365" t="s">
        <v>10</v>
      </c>
      <c r="O365" t="s">
        <v>10</v>
      </c>
      <c r="P365" t="s">
        <v>10</v>
      </c>
      <c r="Q365" t="s">
        <v>10</v>
      </c>
      <c r="T365" s="31" t="s">
        <v>3537</v>
      </c>
    </row>
    <row r="366" spans="1:20" x14ac:dyDescent="0.35">
      <c r="A366" s="34" t="s">
        <v>3536</v>
      </c>
      <c r="B366" s="2">
        <v>7</v>
      </c>
      <c r="C366" t="s">
        <v>918</v>
      </c>
      <c r="D366" t="s">
        <v>3519</v>
      </c>
      <c r="E366" t="s">
        <v>3</v>
      </c>
      <c r="F366" t="s">
        <v>3535</v>
      </c>
      <c r="G366" t="s">
        <v>3534</v>
      </c>
      <c r="H366" s="32">
        <v>13500</v>
      </c>
      <c r="I366" s="33">
        <v>0.2</v>
      </c>
      <c r="J366" s="32">
        <f t="shared" si="5"/>
        <v>10800</v>
      </c>
      <c r="K366" s="3">
        <v>0.104</v>
      </c>
      <c r="L366" s="2">
        <v>6</v>
      </c>
      <c r="M366" t="s">
        <v>9</v>
      </c>
      <c r="N366" t="s">
        <v>10</v>
      </c>
      <c r="O366" t="s">
        <v>10</v>
      </c>
      <c r="P366" t="s">
        <v>10</v>
      </c>
      <c r="Q366" t="s">
        <v>10</v>
      </c>
      <c r="T366" s="31" t="s">
        <v>3533</v>
      </c>
    </row>
    <row r="367" spans="1:20" x14ac:dyDescent="0.35">
      <c r="A367" s="34" t="s">
        <v>3532</v>
      </c>
      <c r="B367" s="2">
        <v>7</v>
      </c>
      <c r="C367" t="s">
        <v>918</v>
      </c>
      <c r="D367" t="s">
        <v>3519</v>
      </c>
      <c r="E367" t="s">
        <v>3</v>
      </c>
      <c r="F367" t="s">
        <v>3531</v>
      </c>
      <c r="G367" t="s">
        <v>3530</v>
      </c>
      <c r="H367" s="32">
        <v>10125</v>
      </c>
      <c r="I367" s="33">
        <v>0.2</v>
      </c>
      <c r="J367" s="32">
        <f t="shared" si="5"/>
        <v>8100</v>
      </c>
      <c r="K367" s="3">
        <v>0.08</v>
      </c>
      <c r="L367" s="2">
        <v>6</v>
      </c>
      <c r="M367" t="s">
        <v>9</v>
      </c>
      <c r="N367" t="s">
        <v>10</v>
      </c>
      <c r="O367" t="s">
        <v>10</v>
      </c>
      <c r="P367" t="s">
        <v>10</v>
      </c>
      <c r="Q367" t="s">
        <v>10</v>
      </c>
      <c r="T367" s="31" t="s">
        <v>3529</v>
      </c>
    </row>
    <row r="368" spans="1:20" x14ac:dyDescent="0.35">
      <c r="A368" s="34" t="s">
        <v>3528</v>
      </c>
      <c r="B368" s="2">
        <v>7</v>
      </c>
      <c r="C368" t="s">
        <v>918</v>
      </c>
      <c r="D368" t="s">
        <v>3519</v>
      </c>
      <c r="E368" t="s">
        <v>3</v>
      </c>
      <c r="F368" t="s">
        <v>3527</v>
      </c>
      <c r="G368" t="s">
        <v>3526</v>
      </c>
      <c r="H368" s="32">
        <v>20925</v>
      </c>
      <c r="I368" s="33">
        <v>0.2</v>
      </c>
      <c r="J368" s="32">
        <f t="shared" si="5"/>
        <v>16740</v>
      </c>
      <c r="K368" s="3">
        <v>0.13400000000000001</v>
      </c>
      <c r="L368" s="2">
        <v>6</v>
      </c>
      <c r="M368" t="s">
        <v>9</v>
      </c>
      <c r="N368" t="s">
        <v>10</v>
      </c>
      <c r="O368" t="s">
        <v>10</v>
      </c>
      <c r="P368" t="s">
        <v>10</v>
      </c>
      <c r="Q368" t="s">
        <v>10</v>
      </c>
      <c r="T368" s="31" t="s">
        <v>3525</v>
      </c>
    </row>
    <row r="369" spans="1:20" x14ac:dyDescent="0.35">
      <c r="A369" s="34" t="s">
        <v>3524</v>
      </c>
      <c r="B369" s="2">
        <v>7</v>
      </c>
      <c r="C369" t="s">
        <v>918</v>
      </c>
      <c r="D369" t="s">
        <v>3519</v>
      </c>
      <c r="E369" t="s">
        <v>3</v>
      </c>
      <c r="F369" t="s">
        <v>3523</v>
      </c>
      <c r="G369" t="s">
        <v>3522</v>
      </c>
      <c r="H369" s="32">
        <v>60750</v>
      </c>
      <c r="I369" s="33">
        <v>0.2</v>
      </c>
      <c r="J369" s="32">
        <f t="shared" si="5"/>
        <v>48600</v>
      </c>
      <c r="K369" s="3">
        <v>0.44700000000000001</v>
      </c>
      <c r="L369" s="2">
        <v>5</v>
      </c>
      <c r="M369" t="s">
        <v>9</v>
      </c>
      <c r="N369" t="s">
        <v>10</v>
      </c>
      <c r="O369" t="s">
        <v>10</v>
      </c>
      <c r="P369" t="s">
        <v>10</v>
      </c>
      <c r="Q369" t="s">
        <v>10</v>
      </c>
      <c r="T369" s="31" t="s">
        <v>3521</v>
      </c>
    </row>
    <row r="370" spans="1:20" x14ac:dyDescent="0.35">
      <c r="A370" s="34" t="s">
        <v>3520</v>
      </c>
      <c r="B370" s="2">
        <v>7</v>
      </c>
      <c r="C370" t="s">
        <v>918</v>
      </c>
      <c r="D370" t="s">
        <v>3519</v>
      </c>
      <c r="E370" t="s">
        <v>3</v>
      </c>
      <c r="F370" t="s">
        <v>3518</v>
      </c>
      <c r="G370" t="s">
        <v>3517</v>
      </c>
      <c r="H370" s="32">
        <v>61317.5</v>
      </c>
      <c r="I370" s="33">
        <v>0.2</v>
      </c>
      <c r="J370" s="32">
        <f t="shared" si="5"/>
        <v>49054</v>
      </c>
      <c r="K370" s="3">
        <v>0.121</v>
      </c>
      <c r="L370" s="2">
        <v>4</v>
      </c>
      <c r="M370" t="s">
        <v>9</v>
      </c>
      <c r="N370" t="s">
        <v>10</v>
      </c>
      <c r="O370" t="s">
        <v>9</v>
      </c>
      <c r="P370" t="s">
        <v>10</v>
      </c>
      <c r="Q370" t="s">
        <v>10</v>
      </c>
      <c r="T370" s="31" t="s">
        <v>3516</v>
      </c>
    </row>
    <row r="371" spans="1:20" x14ac:dyDescent="0.35">
      <c r="A371" s="34" t="s">
        <v>3515</v>
      </c>
      <c r="B371" s="2">
        <v>2</v>
      </c>
      <c r="C371" t="s">
        <v>872</v>
      </c>
      <c r="D371" t="s">
        <v>3483</v>
      </c>
      <c r="E371" t="s">
        <v>3</v>
      </c>
      <c r="F371" t="s">
        <v>3514</v>
      </c>
      <c r="G371" t="s">
        <v>3513</v>
      </c>
      <c r="H371" s="32">
        <v>35000</v>
      </c>
      <c r="I371" s="33">
        <v>0.15</v>
      </c>
      <c r="J371" s="32">
        <f t="shared" si="5"/>
        <v>29750</v>
      </c>
      <c r="K371" s="3">
        <v>0.21</v>
      </c>
      <c r="L371" s="2">
        <v>10</v>
      </c>
      <c r="M371" t="s">
        <v>9</v>
      </c>
      <c r="N371" t="s">
        <v>10</v>
      </c>
      <c r="O371" t="s">
        <v>10</v>
      </c>
      <c r="P371" t="s">
        <v>10</v>
      </c>
      <c r="Q371" t="s">
        <v>10</v>
      </c>
      <c r="S371" s="2" t="s">
        <v>145</v>
      </c>
      <c r="T371" s="31"/>
    </row>
    <row r="372" spans="1:20" x14ac:dyDescent="0.35">
      <c r="A372" s="34" t="s">
        <v>3512</v>
      </c>
      <c r="B372" s="2">
        <v>2</v>
      </c>
      <c r="C372" t="s">
        <v>872</v>
      </c>
      <c r="D372" t="s">
        <v>3483</v>
      </c>
      <c r="E372" t="s">
        <v>3</v>
      </c>
      <c r="F372" t="s">
        <v>3511</v>
      </c>
      <c r="G372" t="s">
        <v>3510</v>
      </c>
      <c r="H372" s="32">
        <v>18500</v>
      </c>
      <c r="I372" s="33">
        <v>0.15</v>
      </c>
      <c r="J372" s="32">
        <f t="shared" si="5"/>
        <v>15725</v>
      </c>
      <c r="K372" s="3">
        <v>0.16200000000000001</v>
      </c>
      <c r="L372" s="2">
        <v>10</v>
      </c>
      <c r="M372" t="s">
        <v>9</v>
      </c>
      <c r="N372" t="s">
        <v>10</v>
      </c>
      <c r="O372" t="s">
        <v>10</v>
      </c>
      <c r="P372" t="s">
        <v>10</v>
      </c>
      <c r="Q372" t="s">
        <v>10</v>
      </c>
      <c r="S372" s="2" t="s">
        <v>135</v>
      </c>
      <c r="T372" s="31"/>
    </row>
    <row r="373" spans="1:20" x14ac:dyDescent="0.35">
      <c r="A373" s="34" t="s">
        <v>3509</v>
      </c>
      <c r="B373" s="2">
        <v>2</v>
      </c>
      <c r="C373" t="s">
        <v>872</v>
      </c>
      <c r="D373" t="s">
        <v>3483</v>
      </c>
      <c r="E373" t="s">
        <v>3</v>
      </c>
      <c r="F373" t="s">
        <v>3508</v>
      </c>
      <c r="G373" t="s">
        <v>3507</v>
      </c>
      <c r="H373" s="32">
        <v>50000</v>
      </c>
      <c r="I373" s="33">
        <v>0.15</v>
      </c>
      <c r="J373" s="32">
        <f t="shared" si="5"/>
        <v>42500</v>
      </c>
      <c r="K373" s="3">
        <v>0.22600000000000001</v>
      </c>
      <c r="L373" s="2">
        <v>9</v>
      </c>
      <c r="M373" t="s">
        <v>9</v>
      </c>
      <c r="N373" t="s">
        <v>10</v>
      </c>
      <c r="O373" t="s">
        <v>10</v>
      </c>
      <c r="P373" t="s">
        <v>10</v>
      </c>
      <c r="Q373" t="s">
        <v>10</v>
      </c>
      <c r="T373" s="31"/>
    </row>
    <row r="374" spans="1:20" x14ac:dyDescent="0.35">
      <c r="A374" s="34" t="s">
        <v>3506</v>
      </c>
      <c r="B374" s="2">
        <v>2</v>
      </c>
      <c r="C374" t="s">
        <v>872</v>
      </c>
      <c r="D374" t="s">
        <v>3483</v>
      </c>
      <c r="E374" t="s">
        <v>3</v>
      </c>
      <c r="F374" t="s">
        <v>3505</v>
      </c>
      <c r="G374" t="s">
        <v>3504</v>
      </c>
      <c r="H374" s="32">
        <v>20000</v>
      </c>
      <c r="I374" s="33">
        <v>0.15</v>
      </c>
      <c r="J374" s="32">
        <f t="shared" si="5"/>
        <v>17000</v>
      </c>
      <c r="K374" s="3">
        <v>0.16400000000000001</v>
      </c>
      <c r="L374" s="2">
        <v>9</v>
      </c>
      <c r="M374" t="s">
        <v>9</v>
      </c>
      <c r="N374" t="s">
        <v>10</v>
      </c>
      <c r="O374" t="s">
        <v>10</v>
      </c>
      <c r="P374" t="s">
        <v>10</v>
      </c>
      <c r="Q374" t="s">
        <v>10</v>
      </c>
      <c r="T374" s="31" t="s">
        <v>3503</v>
      </c>
    </row>
    <row r="375" spans="1:20" x14ac:dyDescent="0.35">
      <c r="A375" s="34" t="s">
        <v>3502</v>
      </c>
      <c r="B375" s="2">
        <v>2</v>
      </c>
      <c r="C375" t="s">
        <v>872</v>
      </c>
      <c r="D375" t="s">
        <v>3483</v>
      </c>
      <c r="E375" t="s">
        <v>3</v>
      </c>
      <c r="F375" t="s">
        <v>3501</v>
      </c>
      <c r="G375" t="s">
        <v>3500</v>
      </c>
      <c r="H375" s="32">
        <v>27000</v>
      </c>
      <c r="I375" s="33">
        <v>0.15</v>
      </c>
      <c r="J375" s="32">
        <f t="shared" si="5"/>
        <v>22950</v>
      </c>
      <c r="K375" s="3">
        <v>0.25800000000000001</v>
      </c>
      <c r="L375" s="2">
        <v>9</v>
      </c>
      <c r="M375" t="s">
        <v>9</v>
      </c>
      <c r="N375" t="s">
        <v>10</v>
      </c>
      <c r="O375" t="s">
        <v>10</v>
      </c>
      <c r="P375" t="s">
        <v>10</v>
      </c>
      <c r="Q375" t="s">
        <v>10</v>
      </c>
      <c r="T375" s="31" t="s">
        <v>3499</v>
      </c>
    </row>
    <row r="376" spans="1:20" x14ac:dyDescent="0.35">
      <c r="A376" s="34" t="s">
        <v>3498</v>
      </c>
      <c r="B376" s="2">
        <v>2</v>
      </c>
      <c r="C376" t="s">
        <v>872</v>
      </c>
      <c r="D376" t="s">
        <v>3483</v>
      </c>
      <c r="E376" t="s">
        <v>3</v>
      </c>
      <c r="F376" t="s">
        <v>3497</v>
      </c>
      <c r="G376" t="s">
        <v>3496</v>
      </c>
      <c r="H376" s="32">
        <v>69000</v>
      </c>
      <c r="I376" s="33">
        <v>0.15</v>
      </c>
      <c r="J376" s="32">
        <f t="shared" si="5"/>
        <v>58650</v>
      </c>
      <c r="K376" s="3">
        <v>0.39600000000000002</v>
      </c>
      <c r="L376" s="2">
        <v>9</v>
      </c>
      <c r="M376" t="s">
        <v>9</v>
      </c>
      <c r="N376" t="s">
        <v>10</v>
      </c>
      <c r="O376" t="s">
        <v>10</v>
      </c>
      <c r="P376" t="s">
        <v>10</v>
      </c>
      <c r="Q376" t="s">
        <v>10</v>
      </c>
      <c r="T376" s="31" t="s">
        <v>3495</v>
      </c>
    </row>
    <row r="377" spans="1:20" x14ac:dyDescent="0.35">
      <c r="A377" s="34" t="s">
        <v>3494</v>
      </c>
      <c r="B377" s="2">
        <v>2</v>
      </c>
      <c r="C377" t="s">
        <v>872</v>
      </c>
      <c r="D377" t="s">
        <v>3483</v>
      </c>
      <c r="E377" t="s">
        <v>3</v>
      </c>
      <c r="F377" t="s">
        <v>3493</v>
      </c>
      <c r="G377" t="s">
        <v>3492</v>
      </c>
      <c r="H377" s="32">
        <v>13000</v>
      </c>
      <c r="I377" s="33">
        <v>0.15</v>
      </c>
      <c r="J377" s="32">
        <f t="shared" si="5"/>
        <v>11050</v>
      </c>
      <c r="K377" s="3">
        <v>9.9000000000000005E-2</v>
      </c>
      <c r="L377" s="2">
        <v>9</v>
      </c>
      <c r="M377" t="s">
        <v>9</v>
      </c>
      <c r="N377" t="s">
        <v>10</v>
      </c>
      <c r="O377" t="s">
        <v>10</v>
      </c>
      <c r="P377" t="s">
        <v>10</v>
      </c>
      <c r="Q377" t="s">
        <v>10</v>
      </c>
      <c r="T377" s="31" t="s">
        <v>3491</v>
      </c>
    </row>
    <row r="378" spans="1:20" x14ac:dyDescent="0.35">
      <c r="A378" s="34" t="s">
        <v>3490</v>
      </c>
      <c r="B378" s="2">
        <v>2</v>
      </c>
      <c r="C378" t="s">
        <v>872</v>
      </c>
      <c r="D378" t="s">
        <v>3483</v>
      </c>
      <c r="E378" t="s">
        <v>3</v>
      </c>
      <c r="F378" t="s">
        <v>3489</v>
      </c>
      <c r="G378" t="s">
        <v>3488</v>
      </c>
      <c r="H378" s="32">
        <v>27000</v>
      </c>
      <c r="I378" s="33">
        <v>0.15</v>
      </c>
      <c r="J378" s="32">
        <f t="shared" si="5"/>
        <v>22950</v>
      </c>
      <c r="K378" s="3">
        <v>0.17100000000000001</v>
      </c>
      <c r="L378" s="2">
        <v>9</v>
      </c>
      <c r="M378" t="s">
        <v>9</v>
      </c>
      <c r="N378" t="s">
        <v>10</v>
      </c>
      <c r="O378" t="s">
        <v>10</v>
      </c>
      <c r="P378" t="s">
        <v>10</v>
      </c>
      <c r="Q378" t="s">
        <v>10</v>
      </c>
      <c r="T378" s="31"/>
    </row>
    <row r="379" spans="1:20" x14ac:dyDescent="0.35">
      <c r="A379" s="34" t="s">
        <v>3487</v>
      </c>
      <c r="B379" s="2">
        <v>2</v>
      </c>
      <c r="C379" t="s">
        <v>872</v>
      </c>
      <c r="D379" t="s">
        <v>3483</v>
      </c>
      <c r="E379" t="s">
        <v>3</v>
      </c>
      <c r="F379" t="s">
        <v>3486</v>
      </c>
      <c r="G379" t="s">
        <v>3485</v>
      </c>
      <c r="H379" s="32">
        <v>25000</v>
      </c>
      <c r="I379" s="33">
        <v>0.15</v>
      </c>
      <c r="J379" s="32">
        <f t="shared" si="5"/>
        <v>21250</v>
      </c>
      <c r="K379" s="3">
        <v>0.155</v>
      </c>
      <c r="L379" s="2">
        <v>7</v>
      </c>
      <c r="M379" t="s">
        <v>9</v>
      </c>
      <c r="N379" t="s">
        <v>10</v>
      </c>
      <c r="O379" t="s">
        <v>10</v>
      </c>
      <c r="P379" t="s">
        <v>10</v>
      </c>
      <c r="Q379" t="s">
        <v>10</v>
      </c>
      <c r="T379" s="31"/>
    </row>
    <row r="380" spans="1:20" x14ac:dyDescent="0.35">
      <c r="A380" s="34" t="s">
        <v>3484</v>
      </c>
      <c r="B380" s="2">
        <v>2</v>
      </c>
      <c r="C380" t="s">
        <v>872</v>
      </c>
      <c r="D380" t="s">
        <v>3483</v>
      </c>
      <c r="E380" t="s">
        <v>3</v>
      </c>
      <c r="F380" t="s">
        <v>3482</v>
      </c>
      <c r="G380" t="s">
        <v>3481</v>
      </c>
      <c r="H380" s="32">
        <v>13000</v>
      </c>
      <c r="I380" s="33">
        <v>0.15</v>
      </c>
      <c r="J380" s="32">
        <f t="shared" si="5"/>
        <v>11050</v>
      </c>
      <c r="K380" s="3">
        <v>8.5999999999999993E-2</v>
      </c>
      <c r="L380" s="2">
        <v>7</v>
      </c>
      <c r="M380" t="s">
        <v>9</v>
      </c>
      <c r="N380" t="s">
        <v>10</v>
      </c>
      <c r="O380" t="s">
        <v>10</v>
      </c>
      <c r="P380" t="s">
        <v>10</v>
      </c>
      <c r="Q380" t="s">
        <v>10</v>
      </c>
      <c r="T380" s="31"/>
    </row>
    <row r="381" spans="1:20" x14ac:dyDescent="0.35">
      <c r="A381" s="34" t="s">
        <v>3480</v>
      </c>
      <c r="B381" s="2">
        <v>4</v>
      </c>
      <c r="C381" t="s">
        <v>795</v>
      </c>
      <c r="D381" t="s">
        <v>3455</v>
      </c>
      <c r="E381" t="s">
        <v>3</v>
      </c>
      <c r="F381" t="s">
        <v>3479</v>
      </c>
      <c r="G381" t="s">
        <v>3478</v>
      </c>
      <c r="H381" s="32">
        <v>24500</v>
      </c>
      <c r="I381" s="33">
        <v>0.2</v>
      </c>
      <c r="J381" s="32">
        <f t="shared" si="5"/>
        <v>19600</v>
      </c>
      <c r="K381" s="3">
        <v>0.216</v>
      </c>
      <c r="L381" s="2">
        <v>9</v>
      </c>
      <c r="M381" t="s">
        <v>9</v>
      </c>
      <c r="N381" t="s">
        <v>10</v>
      </c>
      <c r="O381" t="s">
        <v>10</v>
      </c>
      <c r="P381" t="s">
        <v>10</v>
      </c>
      <c r="Q381" t="s">
        <v>10</v>
      </c>
      <c r="T381" s="31" t="s">
        <v>3477</v>
      </c>
    </row>
    <row r="382" spans="1:20" x14ac:dyDescent="0.35">
      <c r="A382" s="34" t="s">
        <v>3476</v>
      </c>
      <c r="B382" s="2">
        <v>4</v>
      </c>
      <c r="C382" t="s">
        <v>795</v>
      </c>
      <c r="D382" t="s">
        <v>3455</v>
      </c>
      <c r="E382" t="s">
        <v>3</v>
      </c>
      <c r="F382" t="s">
        <v>3475</v>
      </c>
      <c r="G382" t="s">
        <v>3474</v>
      </c>
      <c r="H382" s="32">
        <v>36000</v>
      </c>
      <c r="I382" s="33">
        <v>0.2</v>
      </c>
      <c r="J382" s="32">
        <f t="shared" si="5"/>
        <v>28800</v>
      </c>
      <c r="K382" s="3">
        <v>0.20499999999999999</v>
      </c>
      <c r="L382" s="2">
        <v>8</v>
      </c>
      <c r="M382" t="s">
        <v>9</v>
      </c>
      <c r="N382" t="s">
        <v>10</v>
      </c>
      <c r="O382" t="s">
        <v>10</v>
      </c>
      <c r="P382" t="s">
        <v>10</v>
      </c>
      <c r="Q382" t="s">
        <v>10</v>
      </c>
      <c r="T382" s="31" t="s">
        <v>3473</v>
      </c>
    </row>
    <row r="383" spans="1:20" x14ac:dyDescent="0.35">
      <c r="A383" s="34" t="s">
        <v>3472</v>
      </c>
      <c r="B383" s="2">
        <v>4</v>
      </c>
      <c r="C383" t="s">
        <v>795</v>
      </c>
      <c r="D383" t="s">
        <v>3455</v>
      </c>
      <c r="E383" t="s">
        <v>3</v>
      </c>
      <c r="F383" t="s">
        <v>3471</v>
      </c>
      <c r="G383" t="s">
        <v>3470</v>
      </c>
      <c r="H383" s="32">
        <v>12000</v>
      </c>
      <c r="I383" s="33">
        <v>0.2</v>
      </c>
      <c r="J383" s="32">
        <f t="shared" si="5"/>
        <v>9600</v>
      </c>
      <c r="K383" s="3">
        <v>9.8000000000000004E-2</v>
      </c>
      <c r="L383" s="2">
        <v>8</v>
      </c>
      <c r="M383" t="s">
        <v>9</v>
      </c>
      <c r="N383" t="s">
        <v>10</v>
      </c>
      <c r="O383" t="s">
        <v>10</v>
      </c>
      <c r="P383" t="s">
        <v>10</v>
      </c>
      <c r="Q383" t="s">
        <v>10</v>
      </c>
      <c r="T383" s="31" t="s">
        <v>3469</v>
      </c>
    </row>
    <row r="384" spans="1:20" x14ac:dyDescent="0.35">
      <c r="A384" s="34" t="s">
        <v>3468</v>
      </c>
      <c r="B384" s="2">
        <v>4</v>
      </c>
      <c r="C384" t="s">
        <v>795</v>
      </c>
      <c r="D384" t="s">
        <v>3455</v>
      </c>
      <c r="E384" t="s">
        <v>3</v>
      </c>
      <c r="F384" t="s">
        <v>3467</v>
      </c>
      <c r="G384" t="s">
        <v>3466</v>
      </c>
      <c r="H384" s="32">
        <v>27250</v>
      </c>
      <c r="I384" s="33">
        <v>0.2</v>
      </c>
      <c r="J384" s="32">
        <f t="shared" si="5"/>
        <v>21800</v>
      </c>
      <c r="K384" s="3">
        <v>0.24399999999999999</v>
      </c>
      <c r="L384" s="2">
        <v>8</v>
      </c>
      <c r="M384" t="s">
        <v>9</v>
      </c>
      <c r="N384" t="s">
        <v>10</v>
      </c>
      <c r="O384" t="s">
        <v>10</v>
      </c>
      <c r="P384" t="s">
        <v>10</v>
      </c>
      <c r="Q384" t="s">
        <v>10</v>
      </c>
      <c r="T384" s="31" t="s">
        <v>3465</v>
      </c>
    </row>
    <row r="385" spans="1:20" x14ac:dyDescent="0.35">
      <c r="A385" s="34" t="s">
        <v>3464</v>
      </c>
      <c r="B385" s="2">
        <v>4</v>
      </c>
      <c r="C385" t="s">
        <v>795</v>
      </c>
      <c r="D385" t="s">
        <v>3455</v>
      </c>
      <c r="E385" t="s">
        <v>3</v>
      </c>
      <c r="F385" t="s">
        <v>3463</v>
      </c>
      <c r="G385" t="s">
        <v>3462</v>
      </c>
      <c r="H385" s="32">
        <v>10500</v>
      </c>
      <c r="I385" s="33">
        <v>0.2</v>
      </c>
      <c r="J385" s="32">
        <f t="shared" si="5"/>
        <v>8400</v>
      </c>
      <c r="K385" s="3">
        <v>9.8000000000000004E-2</v>
      </c>
      <c r="L385" s="2">
        <v>7</v>
      </c>
      <c r="M385" t="s">
        <v>9</v>
      </c>
      <c r="N385" t="s">
        <v>10</v>
      </c>
      <c r="O385" t="s">
        <v>10</v>
      </c>
      <c r="P385" t="s">
        <v>10</v>
      </c>
      <c r="Q385" t="s">
        <v>10</v>
      </c>
      <c r="T385" s="31" t="s">
        <v>3461</v>
      </c>
    </row>
    <row r="386" spans="1:20" x14ac:dyDescent="0.35">
      <c r="A386" s="34" t="s">
        <v>3460</v>
      </c>
      <c r="B386" s="2">
        <v>4</v>
      </c>
      <c r="C386" t="s">
        <v>795</v>
      </c>
      <c r="D386" t="s">
        <v>3455</v>
      </c>
      <c r="E386" t="s">
        <v>3</v>
      </c>
      <c r="F386" t="s">
        <v>3459</v>
      </c>
      <c r="G386" t="s">
        <v>3458</v>
      </c>
      <c r="H386" s="32">
        <v>37000</v>
      </c>
      <c r="I386" s="33">
        <v>0.2</v>
      </c>
      <c r="J386" s="32">
        <f t="shared" ref="J386:J449" si="6">SUM(H386-H386*I386)</f>
        <v>29600</v>
      </c>
      <c r="K386" s="3">
        <v>0.312</v>
      </c>
      <c r="L386" s="2">
        <v>7</v>
      </c>
      <c r="M386" t="s">
        <v>9</v>
      </c>
      <c r="N386" t="s">
        <v>10</v>
      </c>
      <c r="O386" t="s">
        <v>10</v>
      </c>
      <c r="P386" t="s">
        <v>10</v>
      </c>
      <c r="Q386" t="s">
        <v>10</v>
      </c>
      <c r="T386" s="31" t="s">
        <v>3457</v>
      </c>
    </row>
    <row r="387" spans="1:20" x14ac:dyDescent="0.35">
      <c r="A387" s="34" t="s">
        <v>3456</v>
      </c>
      <c r="B387" s="2">
        <v>4</v>
      </c>
      <c r="C387" t="s">
        <v>795</v>
      </c>
      <c r="D387" t="s">
        <v>3455</v>
      </c>
      <c r="E387" t="s">
        <v>3</v>
      </c>
      <c r="F387" t="s">
        <v>3454</v>
      </c>
      <c r="G387" t="s">
        <v>3453</v>
      </c>
      <c r="H387" s="32">
        <v>15000</v>
      </c>
      <c r="I387" s="33">
        <v>0.2</v>
      </c>
      <c r="J387" s="32">
        <f t="shared" si="6"/>
        <v>12000</v>
      </c>
      <c r="K387" s="3">
        <v>0.106</v>
      </c>
      <c r="L387" s="2">
        <v>7</v>
      </c>
      <c r="M387" t="s">
        <v>9</v>
      </c>
      <c r="N387" t="s">
        <v>10</v>
      </c>
      <c r="O387" t="s">
        <v>10</v>
      </c>
      <c r="P387" t="s">
        <v>10</v>
      </c>
      <c r="Q387" t="s">
        <v>10</v>
      </c>
      <c r="T387" s="31" t="s">
        <v>1551</v>
      </c>
    </row>
    <row r="388" spans="1:20" x14ac:dyDescent="0.35">
      <c r="A388" s="34" t="s">
        <v>3452</v>
      </c>
      <c r="B388" s="2">
        <v>4</v>
      </c>
      <c r="C388" t="s">
        <v>795</v>
      </c>
      <c r="D388" t="s">
        <v>3448</v>
      </c>
      <c r="E388" t="s">
        <v>3</v>
      </c>
      <c r="F388" t="s">
        <v>3451</v>
      </c>
      <c r="G388" t="s">
        <v>832</v>
      </c>
      <c r="H388" s="32">
        <v>200000</v>
      </c>
      <c r="I388" s="33">
        <v>0.2</v>
      </c>
      <c r="J388" s="32">
        <f t="shared" si="6"/>
        <v>160000</v>
      </c>
      <c r="K388" s="3">
        <v>0.19900000000000001</v>
      </c>
      <c r="L388" s="2">
        <v>2</v>
      </c>
      <c r="M388" t="s">
        <v>9</v>
      </c>
      <c r="N388" t="s">
        <v>10</v>
      </c>
      <c r="O388" t="s">
        <v>10</v>
      </c>
      <c r="P388" t="s">
        <v>10</v>
      </c>
      <c r="Q388" t="s">
        <v>10</v>
      </c>
      <c r="T388" s="31" t="s">
        <v>3450</v>
      </c>
    </row>
    <row r="389" spans="1:20" x14ac:dyDescent="0.35">
      <c r="A389" s="34" t="s">
        <v>3449</v>
      </c>
      <c r="B389" s="2">
        <v>4</v>
      </c>
      <c r="C389" t="s">
        <v>795</v>
      </c>
      <c r="D389" t="s">
        <v>3448</v>
      </c>
      <c r="E389" t="s">
        <v>3</v>
      </c>
      <c r="F389" t="s">
        <v>3447</v>
      </c>
      <c r="G389" t="s">
        <v>3446</v>
      </c>
      <c r="H389" s="32">
        <v>160000</v>
      </c>
      <c r="I389" s="33">
        <v>0.2</v>
      </c>
      <c r="J389" s="32">
        <f t="shared" si="6"/>
        <v>128000</v>
      </c>
      <c r="K389" s="3">
        <v>0.246</v>
      </c>
      <c r="L389" s="2">
        <v>1</v>
      </c>
      <c r="M389" t="s">
        <v>9</v>
      </c>
      <c r="N389" t="s">
        <v>10</v>
      </c>
      <c r="O389" t="s">
        <v>9</v>
      </c>
      <c r="P389" t="s">
        <v>10</v>
      </c>
      <c r="Q389" t="s">
        <v>10</v>
      </c>
      <c r="T389" s="31" t="s">
        <v>3445</v>
      </c>
    </row>
    <row r="390" spans="1:20" x14ac:dyDescent="0.35">
      <c r="A390" s="34" t="s">
        <v>3444</v>
      </c>
      <c r="B390" s="2">
        <v>2</v>
      </c>
      <c r="C390" t="s">
        <v>759</v>
      </c>
      <c r="D390" t="s">
        <v>3443</v>
      </c>
      <c r="E390" t="s">
        <v>3</v>
      </c>
      <c r="F390" t="s">
        <v>3442</v>
      </c>
      <c r="G390" t="s">
        <v>3441</v>
      </c>
      <c r="H390" s="32">
        <v>46933</v>
      </c>
      <c r="I390" s="33">
        <v>0.125</v>
      </c>
      <c r="J390" s="32">
        <f t="shared" si="6"/>
        <v>41066.375</v>
      </c>
      <c r="K390" s="3">
        <v>0.26700000000000002</v>
      </c>
      <c r="L390" s="2">
        <v>9</v>
      </c>
      <c r="M390" t="s">
        <v>9</v>
      </c>
      <c r="N390" t="s">
        <v>10</v>
      </c>
      <c r="O390" t="s">
        <v>10</v>
      </c>
      <c r="P390" t="s">
        <v>10</v>
      </c>
      <c r="Q390" t="s">
        <v>10</v>
      </c>
      <c r="T390" s="31" t="s">
        <v>3440</v>
      </c>
    </row>
    <row r="391" spans="1:20" x14ac:dyDescent="0.35">
      <c r="A391" s="34" t="s">
        <v>3439</v>
      </c>
      <c r="B391" s="2">
        <v>10</v>
      </c>
      <c r="C391" t="s">
        <v>724</v>
      </c>
      <c r="D391" t="s">
        <v>3438</v>
      </c>
      <c r="E391" t="s">
        <v>3</v>
      </c>
      <c r="F391" t="s">
        <v>3437</v>
      </c>
      <c r="G391" t="s">
        <v>3436</v>
      </c>
      <c r="H391" s="32">
        <v>219000</v>
      </c>
      <c r="I391" s="33">
        <v>0.1</v>
      </c>
      <c r="J391" s="32">
        <f t="shared" si="6"/>
        <v>197100</v>
      </c>
      <c r="K391" s="3">
        <v>1.3089999999999999</v>
      </c>
      <c r="L391" s="2">
        <v>7</v>
      </c>
      <c r="M391" t="s">
        <v>9</v>
      </c>
      <c r="N391" t="s">
        <v>10</v>
      </c>
      <c r="O391" t="s">
        <v>10</v>
      </c>
      <c r="P391" t="s">
        <v>10</v>
      </c>
      <c r="Q391" t="s">
        <v>10</v>
      </c>
      <c r="T391" s="31" t="s">
        <v>3435</v>
      </c>
    </row>
    <row r="392" spans="1:20" x14ac:dyDescent="0.35">
      <c r="A392" s="34" t="s">
        <v>3434</v>
      </c>
      <c r="B392" s="2">
        <v>6</v>
      </c>
      <c r="C392" t="s">
        <v>715</v>
      </c>
      <c r="D392" t="s">
        <v>3410</v>
      </c>
      <c r="E392" t="s">
        <v>3</v>
      </c>
      <c r="F392" t="s">
        <v>3433</v>
      </c>
      <c r="G392" t="s">
        <v>3432</v>
      </c>
      <c r="H392" s="32">
        <v>50000</v>
      </c>
      <c r="I392" s="33">
        <v>0.15</v>
      </c>
      <c r="J392" s="32">
        <f t="shared" si="6"/>
        <v>42500</v>
      </c>
      <c r="K392" s="3">
        <v>0.439</v>
      </c>
      <c r="L392" s="2">
        <v>10</v>
      </c>
      <c r="M392" t="s">
        <v>9</v>
      </c>
      <c r="N392" t="s">
        <v>10</v>
      </c>
      <c r="O392" t="s">
        <v>9</v>
      </c>
      <c r="P392" t="s">
        <v>10</v>
      </c>
      <c r="Q392" t="s">
        <v>10</v>
      </c>
      <c r="S392" s="2" t="s">
        <v>187</v>
      </c>
      <c r="T392" s="31" t="s">
        <v>3431</v>
      </c>
    </row>
    <row r="393" spans="1:20" x14ac:dyDescent="0.35">
      <c r="A393" s="34" t="s">
        <v>3430</v>
      </c>
      <c r="B393" s="2">
        <v>6</v>
      </c>
      <c r="C393" t="s">
        <v>715</v>
      </c>
      <c r="D393" t="s">
        <v>3410</v>
      </c>
      <c r="E393" t="s">
        <v>3</v>
      </c>
      <c r="F393" t="s">
        <v>3429</v>
      </c>
      <c r="G393" t="s">
        <v>3428</v>
      </c>
      <c r="H393" s="32">
        <v>60000</v>
      </c>
      <c r="I393" s="33">
        <v>0.15</v>
      </c>
      <c r="J393" s="32">
        <f t="shared" si="6"/>
        <v>51000</v>
      </c>
      <c r="K393" s="3">
        <v>0.89800000000000002</v>
      </c>
      <c r="L393" s="2">
        <v>10</v>
      </c>
      <c r="M393" t="s">
        <v>9</v>
      </c>
      <c r="N393" t="s">
        <v>10</v>
      </c>
      <c r="O393" t="s">
        <v>9</v>
      </c>
      <c r="P393" t="s">
        <v>10</v>
      </c>
      <c r="Q393" t="s">
        <v>10</v>
      </c>
      <c r="S393" s="2" t="s">
        <v>145</v>
      </c>
      <c r="T393" s="31" t="s">
        <v>3427</v>
      </c>
    </row>
    <row r="394" spans="1:20" x14ac:dyDescent="0.35">
      <c r="A394" s="34" t="s">
        <v>3426</v>
      </c>
      <c r="B394" s="2">
        <v>6</v>
      </c>
      <c r="C394" t="s">
        <v>715</v>
      </c>
      <c r="D394" t="s">
        <v>3410</v>
      </c>
      <c r="E394" t="s">
        <v>3</v>
      </c>
      <c r="F394" t="s">
        <v>3425</v>
      </c>
      <c r="G394" t="s">
        <v>57</v>
      </c>
      <c r="H394" s="32">
        <v>40000</v>
      </c>
      <c r="I394" s="33">
        <v>0.15</v>
      </c>
      <c r="J394" s="32">
        <f t="shared" si="6"/>
        <v>34000</v>
      </c>
      <c r="K394" s="3">
        <v>0.27300000000000002</v>
      </c>
      <c r="L394" s="2">
        <v>10</v>
      </c>
      <c r="M394" t="s">
        <v>9</v>
      </c>
      <c r="N394" t="s">
        <v>10</v>
      </c>
      <c r="O394" t="s">
        <v>9</v>
      </c>
      <c r="P394" t="s">
        <v>10</v>
      </c>
      <c r="Q394" t="s">
        <v>10</v>
      </c>
      <c r="S394" s="2" t="s">
        <v>158</v>
      </c>
      <c r="T394" s="31" t="s">
        <v>3424</v>
      </c>
    </row>
    <row r="395" spans="1:20" x14ac:dyDescent="0.35">
      <c r="A395" s="34" t="s">
        <v>3423</v>
      </c>
      <c r="B395" s="2">
        <v>6</v>
      </c>
      <c r="C395" t="s">
        <v>715</v>
      </c>
      <c r="D395" t="s">
        <v>3410</v>
      </c>
      <c r="E395" t="s">
        <v>3</v>
      </c>
      <c r="F395" t="s">
        <v>3422</v>
      </c>
      <c r="G395" t="s">
        <v>3421</v>
      </c>
      <c r="H395" s="32">
        <v>50000</v>
      </c>
      <c r="I395" s="33">
        <v>0.15</v>
      </c>
      <c r="J395" s="32">
        <f t="shared" si="6"/>
        <v>42500</v>
      </c>
      <c r="K395" s="3">
        <v>0.40500000000000003</v>
      </c>
      <c r="L395" s="2">
        <v>10</v>
      </c>
      <c r="M395" t="s">
        <v>9</v>
      </c>
      <c r="N395" t="s">
        <v>10</v>
      </c>
      <c r="O395" t="s">
        <v>9</v>
      </c>
      <c r="P395" t="s">
        <v>10</v>
      </c>
      <c r="Q395" t="s">
        <v>10</v>
      </c>
      <c r="S395" s="2" t="s">
        <v>135</v>
      </c>
      <c r="T395" s="31" t="s">
        <v>3420</v>
      </c>
    </row>
    <row r="396" spans="1:20" x14ac:dyDescent="0.35">
      <c r="A396" s="34" t="s">
        <v>3419</v>
      </c>
      <c r="B396" s="2">
        <v>6</v>
      </c>
      <c r="C396" t="s">
        <v>715</v>
      </c>
      <c r="D396" t="s">
        <v>3410</v>
      </c>
      <c r="E396" t="s">
        <v>3</v>
      </c>
      <c r="F396" t="s">
        <v>3418</v>
      </c>
      <c r="G396" t="s">
        <v>3417</v>
      </c>
      <c r="H396" s="32">
        <v>30000</v>
      </c>
      <c r="I396" s="33">
        <v>0.15</v>
      </c>
      <c r="J396" s="32">
        <f t="shared" si="6"/>
        <v>25500</v>
      </c>
      <c r="K396" s="3">
        <v>0.22700000000000001</v>
      </c>
      <c r="L396" s="2">
        <v>10</v>
      </c>
      <c r="M396" t="s">
        <v>9</v>
      </c>
      <c r="N396" t="s">
        <v>10</v>
      </c>
      <c r="O396" t="s">
        <v>9</v>
      </c>
      <c r="P396" t="s">
        <v>10</v>
      </c>
      <c r="Q396" t="s">
        <v>10</v>
      </c>
      <c r="S396" s="2" t="s">
        <v>408</v>
      </c>
      <c r="T396" s="31" t="s">
        <v>3416</v>
      </c>
    </row>
    <row r="397" spans="1:20" x14ac:dyDescent="0.35">
      <c r="A397" s="34" t="s">
        <v>3415</v>
      </c>
      <c r="B397" s="2">
        <v>6</v>
      </c>
      <c r="C397" t="s">
        <v>715</v>
      </c>
      <c r="D397" t="s">
        <v>3410</v>
      </c>
      <c r="E397" t="s">
        <v>3</v>
      </c>
      <c r="F397" t="s">
        <v>3414</v>
      </c>
      <c r="G397" t="s">
        <v>3413</v>
      </c>
      <c r="H397" s="32">
        <v>50000</v>
      </c>
      <c r="I397" s="33">
        <v>0.15</v>
      </c>
      <c r="J397" s="32">
        <f t="shared" si="6"/>
        <v>42500</v>
      </c>
      <c r="K397" s="3">
        <v>0.42399999999999999</v>
      </c>
      <c r="L397" s="2">
        <v>10</v>
      </c>
      <c r="M397" t="s">
        <v>9</v>
      </c>
      <c r="N397" t="s">
        <v>10</v>
      </c>
      <c r="O397" t="s">
        <v>9</v>
      </c>
      <c r="P397" t="s">
        <v>10</v>
      </c>
      <c r="Q397" t="s">
        <v>10</v>
      </c>
      <c r="S397" s="2" t="s">
        <v>163</v>
      </c>
      <c r="T397" s="31" t="s">
        <v>3412</v>
      </c>
    </row>
    <row r="398" spans="1:20" x14ac:dyDescent="0.35">
      <c r="A398" s="34" t="s">
        <v>3411</v>
      </c>
      <c r="B398" s="2">
        <v>6</v>
      </c>
      <c r="C398" t="s">
        <v>715</v>
      </c>
      <c r="D398" t="s">
        <v>3410</v>
      </c>
      <c r="E398" t="s">
        <v>3</v>
      </c>
      <c r="F398" t="s">
        <v>3409</v>
      </c>
      <c r="G398" t="s">
        <v>3408</v>
      </c>
      <c r="H398" s="32">
        <v>50000</v>
      </c>
      <c r="I398" s="33">
        <v>0.15</v>
      </c>
      <c r="J398" s="32">
        <f t="shared" si="6"/>
        <v>42500</v>
      </c>
      <c r="K398" s="3">
        <v>0.35499999999999998</v>
      </c>
      <c r="L398" s="2">
        <v>10</v>
      </c>
      <c r="M398" t="s">
        <v>9</v>
      </c>
      <c r="N398" t="s">
        <v>10</v>
      </c>
      <c r="O398" t="s">
        <v>9</v>
      </c>
      <c r="P398" t="s">
        <v>10</v>
      </c>
      <c r="Q398" t="s">
        <v>10</v>
      </c>
      <c r="S398" s="2" t="s">
        <v>140</v>
      </c>
      <c r="T398" s="31" t="s">
        <v>3407</v>
      </c>
    </row>
    <row r="399" spans="1:20" x14ac:dyDescent="0.35">
      <c r="A399" s="34" t="s">
        <v>3406</v>
      </c>
      <c r="B399" s="2">
        <v>6</v>
      </c>
      <c r="C399" t="s">
        <v>715</v>
      </c>
      <c r="D399" t="s">
        <v>2478</v>
      </c>
      <c r="E399" t="s">
        <v>3</v>
      </c>
      <c r="F399" t="s">
        <v>3405</v>
      </c>
      <c r="G399" t="s">
        <v>3404</v>
      </c>
      <c r="H399" s="32">
        <v>40000</v>
      </c>
      <c r="I399" s="33">
        <v>0.15</v>
      </c>
      <c r="J399" s="32">
        <f t="shared" si="6"/>
        <v>34000</v>
      </c>
      <c r="K399" s="3">
        <v>0.42199999999999999</v>
      </c>
      <c r="L399" s="2">
        <v>10</v>
      </c>
      <c r="M399" t="s">
        <v>9</v>
      </c>
      <c r="N399" t="s">
        <v>10</v>
      </c>
      <c r="O399" t="s">
        <v>9</v>
      </c>
      <c r="P399" t="s">
        <v>10</v>
      </c>
      <c r="Q399" t="s">
        <v>10</v>
      </c>
      <c r="S399" s="2" t="s">
        <v>145</v>
      </c>
      <c r="T399" s="31"/>
    </row>
    <row r="400" spans="1:20" x14ac:dyDescent="0.35">
      <c r="A400" s="34" t="s">
        <v>3403</v>
      </c>
      <c r="B400" s="2">
        <v>6</v>
      </c>
      <c r="C400" t="s">
        <v>715</v>
      </c>
      <c r="D400" t="s">
        <v>2478</v>
      </c>
      <c r="E400" t="s">
        <v>3</v>
      </c>
      <c r="F400" t="s">
        <v>3402</v>
      </c>
      <c r="G400" t="s">
        <v>3401</v>
      </c>
      <c r="H400" s="32">
        <v>40000</v>
      </c>
      <c r="I400" s="33">
        <v>0.15</v>
      </c>
      <c r="J400" s="32">
        <f t="shared" si="6"/>
        <v>34000</v>
      </c>
      <c r="K400" s="3">
        <v>7.6999999999999999E-2</v>
      </c>
      <c r="L400" s="2">
        <v>10</v>
      </c>
      <c r="M400" t="s">
        <v>9</v>
      </c>
      <c r="N400" t="s">
        <v>10</v>
      </c>
      <c r="O400" t="s">
        <v>9</v>
      </c>
      <c r="P400" t="s">
        <v>10</v>
      </c>
      <c r="Q400" t="s">
        <v>10</v>
      </c>
      <c r="S400" s="2" t="s">
        <v>187</v>
      </c>
      <c r="T400" s="31"/>
    </row>
    <row r="401" spans="1:20" x14ac:dyDescent="0.35">
      <c r="A401" s="34" t="s">
        <v>3400</v>
      </c>
      <c r="B401" s="2">
        <v>6</v>
      </c>
      <c r="C401" t="s">
        <v>715</v>
      </c>
      <c r="D401" t="s">
        <v>2478</v>
      </c>
      <c r="E401" t="s">
        <v>3</v>
      </c>
      <c r="F401" t="s">
        <v>3399</v>
      </c>
      <c r="G401" t="s">
        <v>3398</v>
      </c>
      <c r="H401" s="32">
        <v>40000</v>
      </c>
      <c r="I401" s="33">
        <v>0.15</v>
      </c>
      <c r="J401" s="32">
        <f t="shared" si="6"/>
        <v>34000</v>
      </c>
      <c r="K401" s="3">
        <v>9.9000000000000005E-2</v>
      </c>
      <c r="L401" s="2">
        <v>10</v>
      </c>
      <c r="M401" t="s">
        <v>9</v>
      </c>
      <c r="N401" t="s">
        <v>10</v>
      </c>
      <c r="O401" t="s">
        <v>9</v>
      </c>
      <c r="P401" t="s">
        <v>10</v>
      </c>
      <c r="Q401" t="s">
        <v>10</v>
      </c>
      <c r="S401" s="2" t="s">
        <v>163</v>
      </c>
      <c r="T401" s="31"/>
    </row>
    <row r="402" spans="1:20" x14ac:dyDescent="0.35">
      <c r="A402" s="34" t="s">
        <v>3397</v>
      </c>
      <c r="B402" s="2">
        <v>6</v>
      </c>
      <c r="C402" t="s">
        <v>715</v>
      </c>
      <c r="D402" t="s">
        <v>2478</v>
      </c>
      <c r="E402" t="s">
        <v>3</v>
      </c>
      <c r="F402" t="s">
        <v>3396</v>
      </c>
      <c r="G402" t="s">
        <v>3395</v>
      </c>
      <c r="H402" s="32">
        <v>20000</v>
      </c>
      <c r="I402" s="33">
        <v>0.15</v>
      </c>
      <c r="J402" s="32">
        <f t="shared" si="6"/>
        <v>17000</v>
      </c>
      <c r="K402" s="3">
        <v>0.1</v>
      </c>
      <c r="L402" s="2">
        <v>10</v>
      </c>
      <c r="M402" t="s">
        <v>9</v>
      </c>
      <c r="N402" t="s">
        <v>10</v>
      </c>
      <c r="O402" t="s">
        <v>9</v>
      </c>
      <c r="P402" t="s">
        <v>10</v>
      </c>
      <c r="Q402" t="s">
        <v>10</v>
      </c>
      <c r="S402" s="2" t="s">
        <v>158</v>
      </c>
      <c r="T402" s="31"/>
    </row>
    <row r="403" spans="1:20" x14ac:dyDescent="0.35">
      <c r="A403" s="34" t="s">
        <v>3394</v>
      </c>
      <c r="B403" s="2">
        <v>6</v>
      </c>
      <c r="C403" t="s">
        <v>715</v>
      </c>
      <c r="D403" t="s">
        <v>2478</v>
      </c>
      <c r="E403" t="s">
        <v>3</v>
      </c>
      <c r="F403" t="s">
        <v>3393</v>
      </c>
      <c r="G403" t="s">
        <v>3392</v>
      </c>
      <c r="H403" s="32">
        <v>20000</v>
      </c>
      <c r="I403" s="33">
        <v>0.15</v>
      </c>
      <c r="J403" s="32">
        <f t="shared" si="6"/>
        <v>17000</v>
      </c>
      <c r="K403" s="3">
        <v>0.11700000000000001</v>
      </c>
      <c r="L403" s="2">
        <v>10</v>
      </c>
      <c r="M403" t="s">
        <v>9</v>
      </c>
      <c r="N403" t="s">
        <v>10</v>
      </c>
      <c r="O403" t="s">
        <v>9</v>
      </c>
      <c r="P403" t="s">
        <v>10</v>
      </c>
      <c r="Q403" t="s">
        <v>10</v>
      </c>
      <c r="S403" s="2" t="s">
        <v>135</v>
      </c>
      <c r="T403" s="31"/>
    </row>
    <row r="404" spans="1:20" x14ac:dyDescent="0.35">
      <c r="A404" s="34" t="s">
        <v>3391</v>
      </c>
      <c r="B404" s="2">
        <v>6</v>
      </c>
      <c r="C404" t="s">
        <v>715</v>
      </c>
      <c r="D404" t="s">
        <v>2478</v>
      </c>
      <c r="E404" t="s">
        <v>3</v>
      </c>
      <c r="F404" t="s">
        <v>3390</v>
      </c>
      <c r="G404" t="s">
        <v>3389</v>
      </c>
      <c r="H404" s="32">
        <v>60000</v>
      </c>
      <c r="I404" s="33">
        <v>0.15</v>
      </c>
      <c r="J404" s="32">
        <f t="shared" si="6"/>
        <v>51000</v>
      </c>
      <c r="K404" s="3">
        <v>0.19700000000000001</v>
      </c>
      <c r="L404" s="2">
        <v>10</v>
      </c>
      <c r="M404" t="s">
        <v>9</v>
      </c>
      <c r="N404" t="s">
        <v>10</v>
      </c>
      <c r="O404" t="s">
        <v>9</v>
      </c>
      <c r="P404" t="s">
        <v>10</v>
      </c>
      <c r="Q404" t="s">
        <v>10</v>
      </c>
      <c r="S404" s="2" t="s">
        <v>408</v>
      </c>
      <c r="T404" s="31"/>
    </row>
    <row r="405" spans="1:20" x14ac:dyDescent="0.35">
      <c r="A405" s="34" t="s">
        <v>3388</v>
      </c>
      <c r="B405" s="2">
        <v>10</v>
      </c>
      <c r="C405" t="s">
        <v>654</v>
      </c>
      <c r="D405" t="s">
        <v>3379</v>
      </c>
      <c r="E405" t="s">
        <v>3</v>
      </c>
      <c r="F405" t="s">
        <v>3387</v>
      </c>
      <c r="G405" t="s">
        <v>3386</v>
      </c>
      <c r="H405" s="32">
        <v>354000</v>
      </c>
      <c r="I405" s="33">
        <v>0.15</v>
      </c>
      <c r="J405" s="32">
        <f t="shared" si="6"/>
        <v>300900</v>
      </c>
      <c r="K405" s="3">
        <v>1.085</v>
      </c>
      <c r="L405" s="2">
        <v>9</v>
      </c>
      <c r="M405" t="s">
        <v>9</v>
      </c>
      <c r="N405" t="s">
        <v>10</v>
      </c>
      <c r="O405" t="s">
        <v>10</v>
      </c>
      <c r="P405" t="s">
        <v>10</v>
      </c>
      <c r="Q405" t="s">
        <v>10</v>
      </c>
      <c r="T405" s="31" t="s">
        <v>3385</v>
      </c>
    </row>
    <row r="406" spans="1:20" x14ac:dyDescent="0.35">
      <c r="A406" s="34" t="s">
        <v>3384</v>
      </c>
      <c r="B406" s="2">
        <v>10</v>
      </c>
      <c r="C406" t="s">
        <v>654</v>
      </c>
      <c r="D406" t="s">
        <v>3379</v>
      </c>
      <c r="E406" t="s">
        <v>3</v>
      </c>
      <c r="F406" t="s">
        <v>3383</v>
      </c>
      <c r="G406" t="s">
        <v>3382</v>
      </c>
      <c r="H406" s="32">
        <v>95000</v>
      </c>
      <c r="I406" s="33">
        <v>0.15</v>
      </c>
      <c r="J406" s="32">
        <f t="shared" si="6"/>
        <v>80750</v>
      </c>
      <c r="K406" s="3">
        <v>0.376</v>
      </c>
      <c r="L406" s="2">
        <v>7</v>
      </c>
      <c r="M406" t="s">
        <v>9</v>
      </c>
      <c r="N406" t="s">
        <v>10</v>
      </c>
      <c r="O406" t="s">
        <v>10</v>
      </c>
      <c r="P406" t="s">
        <v>10</v>
      </c>
      <c r="Q406" t="s">
        <v>10</v>
      </c>
      <c r="T406" s="31" t="s">
        <v>3381</v>
      </c>
    </row>
    <row r="407" spans="1:20" x14ac:dyDescent="0.35">
      <c r="A407" s="34" t="s">
        <v>3380</v>
      </c>
      <c r="B407" s="2">
        <v>10</v>
      </c>
      <c r="C407" t="s">
        <v>654</v>
      </c>
      <c r="D407" t="s">
        <v>3379</v>
      </c>
      <c r="E407" t="s">
        <v>3</v>
      </c>
      <c r="F407" t="s">
        <v>3378</v>
      </c>
      <c r="G407" t="s">
        <v>3377</v>
      </c>
      <c r="H407" s="32">
        <v>210000</v>
      </c>
      <c r="I407" s="33">
        <v>0.15</v>
      </c>
      <c r="J407" s="32">
        <f t="shared" si="6"/>
        <v>178500</v>
      </c>
      <c r="K407" s="3">
        <v>0.73399999999999999</v>
      </c>
      <c r="L407" s="2">
        <v>7</v>
      </c>
      <c r="M407" t="s">
        <v>9</v>
      </c>
      <c r="N407" t="s">
        <v>10</v>
      </c>
      <c r="O407" t="s">
        <v>10</v>
      </c>
      <c r="P407" t="s">
        <v>10</v>
      </c>
      <c r="Q407" t="s">
        <v>10</v>
      </c>
      <c r="T407" s="31" t="s">
        <v>2547</v>
      </c>
    </row>
    <row r="408" spans="1:20" x14ac:dyDescent="0.35">
      <c r="A408" s="34" t="s">
        <v>3376</v>
      </c>
      <c r="B408" s="2">
        <v>10</v>
      </c>
      <c r="C408" t="s">
        <v>628</v>
      </c>
      <c r="D408" t="s">
        <v>3347</v>
      </c>
      <c r="E408" t="s">
        <v>3</v>
      </c>
      <c r="F408" t="s">
        <v>3375</v>
      </c>
      <c r="G408" t="s">
        <v>3374</v>
      </c>
      <c r="H408" s="32">
        <v>15000</v>
      </c>
      <c r="I408" s="33">
        <v>0.17499999999999999</v>
      </c>
      <c r="J408" s="32">
        <f t="shared" si="6"/>
        <v>12375</v>
      </c>
      <c r="K408" s="3">
        <v>0.17799999999999999</v>
      </c>
      <c r="L408" s="2">
        <v>10</v>
      </c>
      <c r="M408" t="s">
        <v>9</v>
      </c>
      <c r="N408" t="s">
        <v>10</v>
      </c>
      <c r="O408" t="s">
        <v>10</v>
      </c>
      <c r="P408" t="s">
        <v>10</v>
      </c>
      <c r="Q408" t="s">
        <v>10</v>
      </c>
      <c r="S408" s="2" t="s">
        <v>130</v>
      </c>
      <c r="T408" s="31" t="s">
        <v>3373</v>
      </c>
    </row>
    <row r="409" spans="1:20" x14ac:dyDescent="0.35">
      <c r="A409" s="34" t="s">
        <v>3372</v>
      </c>
      <c r="B409" s="2">
        <v>10</v>
      </c>
      <c r="C409" t="s">
        <v>628</v>
      </c>
      <c r="D409" t="s">
        <v>3347</v>
      </c>
      <c r="E409" t="s">
        <v>3</v>
      </c>
      <c r="F409" t="s">
        <v>3371</v>
      </c>
      <c r="G409" t="s">
        <v>3370</v>
      </c>
      <c r="H409" s="32">
        <v>30000</v>
      </c>
      <c r="I409" s="33">
        <v>0.17499999999999999</v>
      </c>
      <c r="J409" s="32">
        <f t="shared" si="6"/>
        <v>24750</v>
      </c>
      <c r="K409" s="3">
        <v>0.16300000000000001</v>
      </c>
      <c r="L409" s="2">
        <v>10</v>
      </c>
      <c r="M409" t="s">
        <v>9</v>
      </c>
      <c r="N409" t="s">
        <v>10</v>
      </c>
      <c r="O409" t="s">
        <v>10</v>
      </c>
      <c r="P409" t="s">
        <v>10</v>
      </c>
      <c r="Q409" t="s">
        <v>10</v>
      </c>
      <c r="S409" s="2" t="s">
        <v>145</v>
      </c>
      <c r="T409" s="31" t="s">
        <v>3369</v>
      </c>
    </row>
    <row r="410" spans="1:20" x14ac:dyDescent="0.35">
      <c r="A410" s="34" t="s">
        <v>3368</v>
      </c>
      <c r="B410" s="2">
        <v>10</v>
      </c>
      <c r="C410" t="s">
        <v>628</v>
      </c>
      <c r="D410" t="s">
        <v>3347</v>
      </c>
      <c r="E410" t="s">
        <v>3</v>
      </c>
      <c r="F410" t="s">
        <v>3367</v>
      </c>
      <c r="G410" t="s">
        <v>3366</v>
      </c>
      <c r="H410" s="32">
        <v>30000</v>
      </c>
      <c r="I410" s="33">
        <v>0.17499999999999999</v>
      </c>
      <c r="J410" s="32">
        <f t="shared" si="6"/>
        <v>24750</v>
      </c>
      <c r="K410" s="3">
        <v>0.16600000000000001</v>
      </c>
      <c r="L410" s="2">
        <v>9</v>
      </c>
      <c r="M410" t="s">
        <v>9</v>
      </c>
      <c r="N410" t="s">
        <v>10</v>
      </c>
      <c r="O410" t="s">
        <v>10</v>
      </c>
      <c r="P410" t="s">
        <v>10</v>
      </c>
      <c r="Q410" t="s">
        <v>10</v>
      </c>
      <c r="T410" s="31" t="s">
        <v>3365</v>
      </c>
    </row>
    <row r="411" spans="1:20" x14ac:dyDescent="0.35">
      <c r="A411" s="34" t="s">
        <v>3364</v>
      </c>
      <c r="B411" s="2">
        <v>10</v>
      </c>
      <c r="C411" t="s">
        <v>628</v>
      </c>
      <c r="D411" t="s">
        <v>3347</v>
      </c>
      <c r="E411" t="s">
        <v>3</v>
      </c>
      <c r="F411" t="s">
        <v>3363</v>
      </c>
      <c r="G411" t="s">
        <v>3362</v>
      </c>
      <c r="H411" s="32">
        <v>15000</v>
      </c>
      <c r="I411" s="33">
        <v>0.17499999999999999</v>
      </c>
      <c r="J411" s="32">
        <f t="shared" si="6"/>
        <v>12375</v>
      </c>
      <c r="K411" s="3">
        <v>8.7999999999999995E-2</v>
      </c>
      <c r="L411" s="2">
        <v>8</v>
      </c>
      <c r="M411" t="s">
        <v>9</v>
      </c>
      <c r="N411" t="s">
        <v>10</v>
      </c>
      <c r="O411" t="s">
        <v>10</v>
      </c>
      <c r="P411" t="s">
        <v>10</v>
      </c>
      <c r="Q411" t="s">
        <v>10</v>
      </c>
      <c r="T411" s="31" t="s">
        <v>3361</v>
      </c>
    </row>
    <row r="412" spans="1:20" x14ac:dyDescent="0.35">
      <c r="A412" s="34" t="s">
        <v>3360</v>
      </c>
      <c r="B412" s="2">
        <v>10</v>
      </c>
      <c r="C412" t="s">
        <v>628</v>
      </c>
      <c r="D412" t="s">
        <v>3347</v>
      </c>
      <c r="E412" t="s">
        <v>3</v>
      </c>
      <c r="F412" t="s">
        <v>3359</v>
      </c>
      <c r="G412" t="s">
        <v>3358</v>
      </c>
      <c r="H412" s="32">
        <v>15000</v>
      </c>
      <c r="I412" s="33">
        <v>0.17499999999999999</v>
      </c>
      <c r="J412" s="32">
        <f t="shared" si="6"/>
        <v>12375</v>
      </c>
      <c r="K412" s="3">
        <v>5.5E-2</v>
      </c>
      <c r="L412" s="2">
        <v>7</v>
      </c>
      <c r="M412" t="s">
        <v>9</v>
      </c>
      <c r="N412" t="s">
        <v>10</v>
      </c>
      <c r="O412" t="s">
        <v>10</v>
      </c>
      <c r="P412" t="s">
        <v>10</v>
      </c>
      <c r="T412" s="31" t="s">
        <v>3357</v>
      </c>
    </row>
    <row r="413" spans="1:20" x14ac:dyDescent="0.35">
      <c r="A413" s="34" t="s">
        <v>3356</v>
      </c>
      <c r="B413" s="2">
        <v>10</v>
      </c>
      <c r="C413" t="s">
        <v>628</v>
      </c>
      <c r="D413" t="s">
        <v>3347</v>
      </c>
      <c r="E413" t="s">
        <v>3</v>
      </c>
      <c r="F413" t="s">
        <v>3355</v>
      </c>
      <c r="G413" t="s">
        <v>3354</v>
      </c>
      <c r="H413" s="32">
        <v>15000</v>
      </c>
      <c r="I413" s="33">
        <v>0.17499999999999999</v>
      </c>
      <c r="J413" s="32">
        <f t="shared" si="6"/>
        <v>12375</v>
      </c>
      <c r="K413" s="3">
        <v>0.13100000000000001</v>
      </c>
      <c r="L413" s="2">
        <v>7</v>
      </c>
      <c r="M413" t="s">
        <v>9</v>
      </c>
      <c r="N413" t="s">
        <v>9</v>
      </c>
      <c r="O413" t="s">
        <v>10</v>
      </c>
      <c r="P413" t="s">
        <v>10</v>
      </c>
      <c r="Q413" t="s">
        <v>10</v>
      </c>
      <c r="T413" s="31" t="s">
        <v>3353</v>
      </c>
    </row>
    <row r="414" spans="1:20" x14ac:dyDescent="0.35">
      <c r="A414" s="34" t="s">
        <v>3352</v>
      </c>
      <c r="B414" s="2">
        <v>10</v>
      </c>
      <c r="C414" t="s">
        <v>628</v>
      </c>
      <c r="D414" t="s">
        <v>3347</v>
      </c>
      <c r="E414" t="s">
        <v>3</v>
      </c>
      <c r="F414" t="s">
        <v>3351</v>
      </c>
      <c r="G414" t="s">
        <v>3350</v>
      </c>
      <c r="H414" s="32">
        <v>15000</v>
      </c>
      <c r="I414" s="33">
        <v>0.17499999999999999</v>
      </c>
      <c r="J414" s="32">
        <f t="shared" si="6"/>
        <v>12375</v>
      </c>
      <c r="K414" s="3">
        <v>6.4000000000000001E-2</v>
      </c>
      <c r="L414" s="2">
        <v>5</v>
      </c>
      <c r="M414" t="s">
        <v>9</v>
      </c>
      <c r="N414" t="s">
        <v>10</v>
      </c>
      <c r="O414" t="s">
        <v>10</v>
      </c>
      <c r="P414" t="s">
        <v>10</v>
      </c>
      <c r="Q414" t="s">
        <v>10</v>
      </c>
      <c r="T414" s="31" t="s">
        <v>3349</v>
      </c>
    </row>
    <row r="415" spans="1:20" x14ac:dyDescent="0.35">
      <c r="A415" s="34" t="s">
        <v>3348</v>
      </c>
      <c r="B415" s="2">
        <v>10</v>
      </c>
      <c r="C415" t="s">
        <v>628</v>
      </c>
      <c r="D415" t="s">
        <v>3347</v>
      </c>
      <c r="E415" t="s">
        <v>3</v>
      </c>
      <c r="F415" t="s">
        <v>3346</v>
      </c>
      <c r="G415" t="s">
        <v>3345</v>
      </c>
      <c r="H415" s="32">
        <v>15000</v>
      </c>
      <c r="I415" s="33">
        <v>0.17499999999999999</v>
      </c>
      <c r="J415" s="32">
        <f t="shared" si="6"/>
        <v>12375</v>
      </c>
      <c r="K415" s="3">
        <v>8.3000000000000004E-2</v>
      </c>
      <c r="L415" s="2">
        <v>3</v>
      </c>
      <c r="M415" t="s">
        <v>9</v>
      </c>
      <c r="N415" t="s">
        <v>10</v>
      </c>
      <c r="O415" t="s">
        <v>10</v>
      </c>
      <c r="P415" t="s">
        <v>10</v>
      </c>
      <c r="Q415" t="s">
        <v>10</v>
      </c>
      <c r="T415" s="31" t="s">
        <v>3344</v>
      </c>
    </row>
    <row r="416" spans="1:20" x14ac:dyDescent="0.35">
      <c r="A416" s="34" t="s">
        <v>3343</v>
      </c>
      <c r="B416" s="2">
        <v>8</v>
      </c>
      <c r="C416" t="s">
        <v>587</v>
      </c>
      <c r="D416" t="s">
        <v>3342</v>
      </c>
      <c r="E416" t="s">
        <v>3</v>
      </c>
      <c r="F416" t="s">
        <v>3341</v>
      </c>
      <c r="G416" t="s">
        <v>3340</v>
      </c>
      <c r="H416" s="32">
        <v>11776.05</v>
      </c>
      <c r="I416" s="33">
        <v>0.17499999999999999</v>
      </c>
      <c r="J416" s="32">
        <f t="shared" si="6"/>
        <v>9715.2412499999991</v>
      </c>
      <c r="K416" s="3">
        <v>0.111</v>
      </c>
      <c r="L416" s="2">
        <v>9</v>
      </c>
      <c r="M416" t="s">
        <v>9</v>
      </c>
      <c r="N416" t="s">
        <v>10</v>
      </c>
      <c r="O416" t="s">
        <v>10</v>
      </c>
      <c r="P416" t="s">
        <v>10</v>
      </c>
      <c r="Q416" t="s">
        <v>10</v>
      </c>
      <c r="T416" s="31" t="s">
        <v>3339</v>
      </c>
    </row>
    <row r="417" spans="1:20" x14ac:dyDescent="0.35">
      <c r="A417" s="34" t="s">
        <v>3338</v>
      </c>
      <c r="B417" s="2">
        <v>8</v>
      </c>
      <c r="C417" t="s">
        <v>587</v>
      </c>
      <c r="D417" t="s">
        <v>3335</v>
      </c>
      <c r="E417" t="s">
        <v>3</v>
      </c>
      <c r="F417" t="s">
        <v>3337</v>
      </c>
      <c r="G417" t="s">
        <v>2408</v>
      </c>
      <c r="H417" s="32">
        <v>23005</v>
      </c>
      <c r="I417" s="33">
        <v>0.17499999999999999</v>
      </c>
      <c r="J417" s="32">
        <f t="shared" si="6"/>
        <v>18979.125</v>
      </c>
      <c r="K417" s="3">
        <v>0.21099999999999999</v>
      </c>
      <c r="L417" s="2">
        <v>5</v>
      </c>
      <c r="M417" t="s">
        <v>9</v>
      </c>
      <c r="N417" t="s">
        <v>10</v>
      </c>
      <c r="O417" t="s">
        <v>10</v>
      </c>
      <c r="P417" t="s">
        <v>10</v>
      </c>
      <c r="Q417" t="s">
        <v>10</v>
      </c>
      <c r="T417" s="31"/>
    </row>
    <row r="418" spans="1:20" x14ac:dyDescent="0.35">
      <c r="A418" s="34" t="s">
        <v>3336</v>
      </c>
      <c r="B418" s="2">
        <v>8</v>
      </c>
      <c r="C418" t="s">
        <v>587</v>
      </c>
      <c r="D418" t="s">
        <v>3335</v>
      </c>
      <c r="E418" t="s">
        <v>3</v>
      </c>
      <c r="F418" t="s">
        <v>3334</v>
      </c>
      <c r="G418" t="s">
        <v>3073</v>
      </c>
      <c r="H418" s="32">
        <v>17115</v>
      </c>
      <c r="I418" s="33">
        <v>0.17499999999999999</v>
      </c>
      <c r="J418" s="32">
        <f t="shared" si="6"/>
        <v>14119.875</v>
      </c>
      <c r="K418" s="3">
        <v>0.113</v>
      </c>
      <c r="L418" s="2">
        <v>5</v>
      </c>
      <c r="M418" t="s">
        <v>9</v>
      </c>
      <c r="N418" t="s">
        <v>10</v>
      </c>
      <c r="O418" t="s">
        <v>10</v>
      </c>
      <c r="P418" t="s">
        <v>10</v>
      </c>
      <c r="Q418" t="s">
        <v>10</v>
      </c>
      <c r="T418" s="31" t="s">
        <v>3305</v>
      </c>
    </row>
    <row r="419" spans="1:20" x14ac:dyDescent="0.35">
      <c r="A419" s="34" t="s">
        <v>3333</v>
      </c>
      <c r="B419" s="2">
        <v>9</v>
      </c>
      <c r="C419" t="s">
        <v>531</v>
      </c>
      <c r="D419" t="s">
        <v>3319</v>
      </c>
      <c r="E419" t="s">
        <v>3</v>
      </c>
      <c r="F419" t="s">
        <v>3332</v>
      </c>
      <c r="G419" t="s">
        <v>3331</v>
      </c>
      <c r="H419" s="32">
        <v>115416</v>
      </c>
      <c r="I419" s="33">
        <v>0.17499999999999999</v>
      </c>
      <c r="J419" s="32">
        <f t="shared" si="6"/>
        <v>95218.2</v>
      </c>
      <c r="K419" s="3">
        <v>0.39900000000000002</v>
      </c>
      <c r="L419" s="2">
        <v>9</v>
      </c>
      <c r="M419" t="s">
        <v>9</v>
      </c>
      <c r="N419" t="s">
        <v>10</v>
      </c>
      <c r="O419" t="s">
        <v>10</v>
      </c>
      <c r="P419" t="s">
        <v>10</v>
      </c>
      <c r="Q419" t="s">
        <v>10</v>
      </c>
      <c r="T419" s="31" t="s">
        <v>3330</v>
      </c>
    </row>
    <row r="420" spans="1:20" x14ac:dyDescent="0.35">
      <c r="A420" s="34" t="s">
        <v>3329</v>
      </c>
      <c r="B420" s="2">
        <v>9</v>
      </c>
      <c r="C420" t="s">
        <v>531</v>
      </c>
      <c r="D420" t="s">
        <v>3319</v>
      </c>
      <c r="E420" t="s">
        <v>3</v>
      </c>
      <c r="F420" t="s">
        <v>3328</v>
      </c>
      <c r="G420" t="s">
        <v>3327</v>
      </c>
      <c r="H420" s="32">
        <v>75600</v>
      </c>
      <c r="I420" s="33">
        <v>0.17499999999999999</v>
      </c>
      <c r="J420" s="32">
        <f t="shared" si="6"/>
        <v>62370</v>
      </c>
      <c r="K420" s="3">
        <v>0.48399999999999999</v>
      </c>
      <c r="L420" s="2">
        <v>8</v>
      </c>
      <c r="M420" t="s">
        <v>9</v>
      </c>
      <c r="N420" t="s">
        <v>10</v>
      </c>
      <c r="O420" t="s">
        <v>10</v>
      </c>
      <c r="P420" t="s">
        <v>10</v>
      </c>
      <c r="Q420" t="s">
        <v>10</v>
      </c>
      <c r="T420" s="31" t="s">
        <v>3326</v>
      </c>
    </row>
    <row r="421" spans="1:20" x14ac:dyDescent="0.35">
      <c r="A421" s="34" t="s">
        <v>3325</v>
      </c>
      <c r="B421" s="2">
        <v>9</v>
      </c>
      <c r="C421" t="s">
        <v>531</v>
      </c>
      <c r="D421" t="s">
        <v>3324</v>
      </c>
      <c r="E421" t="s">
        <v>3</v>
      </c>
      <c r="F421" t="s">
        <v>3323</v>
      </c>
      <c r="G421" t="s">
        <v>3322</v>
      </c>
      <c r="H421" s="32">
        <v>14500</v>
      </c>
      <c r="I421" s="33">
        <v>0.17499999999999999</v>
      </c>
      <c r="J421" s="32">
        <f t="shared" si="6"/>
        <v>11962.5</v>
      </c>
      <c r="K421" s="3">
        <v>6.8000000000000005E-2</v>
      </c>
      <c r="L421" s="2">
        <v>7</v>
      </c>
      <c r="M421" t="s">
        <v>9</v>
      </c>
      <c r="N421" t="s">
        <v>10</v>
      </c>
      <c r="O421" t="s">
        <v>10</v>
      </c>
      <c r="P421" t="s">
        <v>10</v>
      </c>
      <c r="Q421" t="s">
        <v>10</v>
      </c>
      <c r="T421" s="31" t="s">
        <v>3321</v>
      </c>
    </row>
    <row r="422" spans="1:20" x14ac:dyDescent="0.35">
      <c r="A422" s="34" t="s">
        <v>3320</v>
      </c>
      <c r="B422" s="2">
        <v>9</v>
      </c>
      <c r="C422" t="s">
        <v>531</v>
      </c>
      <c r="D422" t="s">
        <v>3319</v>
      </c>
      <c r="E422" t="s">
        <v>3</v>
      </c>
      <c r="F422" t="s">
        <v>3318</v>
      </c>
      <c r="G422" t="s">
        <v>3317</v>
      </c>
      <c r="H422" s="32">
        <v>162792</v>
      </c>
      <c r="I422" s="33">
        <v>0.17499999999999999</v>
      </c>
      <c r="J422" s="32">
        <f t="shared" si="6"/>
        <v>134303.4</v>
      </c>
      <c r="K422" s="3">
        <v>0.626</v>
      </c>
      <c r="L422" s="2">
        <v>6</v>
      </c>
      <c r="M422" t="s">
        <v>9</v>
      </c>
      <c r="N422" t="s">
        <v>10</v>
      </c>
      <c r="O422" t="s">
        <v>10</v>
      </c>
      <c r="P422" t="s">
        <v>10</v>
      </c>
      <c r="Q422" t="s">
        <v>10</v>
      </c>
      <c r="T422" s="31" t="s">
        <v>3316</v>
      </c>
    </row>
    <row r="423" spans="1:20" x14ac:dyDescent="0.35">
      <c r="A423" s="34" t="s">
        <v>3315</v>
      </c>
      <c r="B423" s="2">
        <v>8</v>
      </c>
      <c r="C423" t="s">
        <v>454</v>
      </c>
      <c r="D423" t="s">
        <v>3272</v>
      </c>
      <c r="E423" t="s">
        <v>3</v>
      </c>
      <c r="F423" t="s">
        <v>3314</v>
      </c>
      <c r="G423" t="s">
        <v>3313</v>
      </c>
      <c r="H423" s="32">
        <v>19680</v>
      </c>
      <c r="I423" s="33">
        <v>0.15</v>
      </c>
      <c r="J423" s="32">
        <f t="shared" si="6"/>
        <v>16728</v>
      </c>
      <c r="K423" s="3">
        <v>0.104</v>
      </c>
      <c r="L423" s="2">
        <v>10</v>
      </c>
      <c r="M423" t="s">
        <v>9</v>
      </c>
      <c r="N423" t="s">
        <v>10</v>
      </c>
      <c r="O423" t="s">
        <v>10</v>
      </c>
      <c r="P423" t="s">
        <v>10</v>
      </c>
      <c r="Q423" t="s">
        <v>10</v>
      </c>
      <c r="S423" s="2" t="s">
        <v>158</v>
      </c>
      <c r="T423" s="31" t="s">
        <v>3312</v>
      </c>
    </row>
    <row r="424" spans="1:20" x14ac:dyDescent="0.35">
      <c r="A424" s="34" t="s">
        <v>3311</v>
      </c>
      <c r="B424" s="2">
        <v>8</v>
      </c>
      <c r="C424" t="s">
        <v>454</v>
      </c>
      <c r="D424" t="s">
        <v>3272</v>
      </c>
      <c r="E424" t="s">
        <v>3</v>
      </c>
      <c r="F424" t="s">
        <v>3310</v>
      </c>
      <c r="G424" t="s">
        <v>3309</v>
      </c>
      <c r="H424" s="32">
        <v>2016</v>
      </c>
      <c r="I424" s="33">
        <v>0.15</v>
      </c>
      <c r="J424" s="32">
        <f t="shared" si="6"/>
        <v>1713.6</v>
      </c>
      <c r="K424" s="3">
        <v>0.1</v>
      </c>
      <c r="L424" s="2">
        <v>10</v>
      </c>
      <c r="M424" t="s">
        <v>9</v>
      </c>
      <c r="N424" t="s">
        <v>10</v>
      </c>
      <c r="O424" t="s">
        <v>10</v>
      </c>
      <c r="P424" t="s">
        <v>10</v>
      </c>
      <c r="Q424" t="s">
        <v>10</v>
      </c>
      <c r="S424" s="2" t="s">
        <v>135</v>
      </c>
      <c r="T424" s="31" t="s">
        <v>3274</v>
      </c>
    </row>
    <row r="425" spans="1:20" x14ac:dyDescent="0.35">
      <c r="A425" s="34" t="s">
        <v>3308</v>
      </c>
      <c r="B425" s="2">
        <v>8</v>
      </c>
      <c r="C425" t="s">
        <v>454</v>
      </c>
      <c r="D425" t="s">
        <v>3272</v>
      </c>
      <c r="E425" t="s">
        <v>3</v>
      </c>
      <c r="F425" t="s">
        <v>3307</v>
      </c>
      <c r="G425" t="s">
        <v>3306</v>
      </c>
      <c r="H425" s="32">
        <v>28800</v>
      </c>
      <c r="I425" s="33">
        <v>0.15</v>
      </c>
      <c r="J425" s="32">
        <f t="shared" si="6"/>
        <v>24480</v>
      </c>
      <c r="K425" s="3">
        <v>0.1</v>
      </c>
      <c r="L425" s="2">
        <v>10</v>
      </c>
      <c r="M425" t="s">
        <v>9</v>
      </c>
      <c r="N425" t="s">
        <v>10</v>
      </c>
      <c r="O425" t="s">
        <v>9</v>
      </c>
      <c r="P425" t="s">
        <v>10</v>
      </c>
      <c r="Q425" t="s">
        <v>10</v>
      </c>
      <c r="S425" s="2" t="s">
        <v>163</v>
      </c>
      <c r="T425" s="31" t="s">
        <v>3305</v>
      </c>
    </row>
    <row r="426" spans="1:20" x14ac:dyDescent="0.35">
      <c r="A426" s="34" t="s">
        <v>3304</v>
      </c>
      <c r="B426" s="2">
        <v>8</v>
      </c>
      <c r="C426" t="s">
        <v>454</v>
      </c>
      <c r="D426" t="s">
        <v>3272</v>
      </c>
      <c r="E426" t="s">
        <v>3</v>
      </c>
      <c r="F426" t="s">
        <v>3303</v>
      </c>
      <c r="G426" t="s">
        <v>3302</v>
      </c>
      <c r="H426" s="32">
        <v>35040</v>
      </c>
      <c r="I426" s="33">
        <v>0.15</v>
      </c>
      <c r="J426" s="32">
        <f t="shared" si="6"/>
        <v>29784</v>
      </c>
      <c r="K426" s="3">
        <v>0.46100000000000002</v>
      </c>
      <c r="L426" s="2">
        <v>8</v>
      </c>
      <c r="M426" t="s">
        <v>9</v>
      </c>
      <c r="N426" t="s">
        <v>10</v>
      </c>
      <c r="O426" t="s">
        <v>9</v>
      </c>
      <c r="P426" t="s">
        <v>10</v>
      </c>
      <c r="Q426" t="s">
        <v>10</v>
      </c>
      <c r="T426" s="31" t="s">
        <v>3301</v>
      </c>
    </row>
    <row r="427" spans="1:20" x14ac:dyDescent="0.35">
      <c r="A427" s="34" t="s">
        <v>3300</v>
      </c>
      <c r="B427" s="2">
        <v>8</v>
      </c>
      <c r="C427" t="s">
        <v>454</v>
      </c>
      <c r="D427" t="s">
        <v>3272</v>
      </c>
      <c r="E427" t="s">
        <v>3</v>
      </c>
      <c r="F427" t="s">
        <v>3299</v>
      </c>
      <c r="G427" t="s">
        <v>3298</v>
      </c>
      <c r="H427" s="32">
        <v>33600</v>
      </c>
      <c r="I427" s="33">
        <v>0.15</v>
      </c>
      <c r="J427" s="32">
        <f t="shared" si="6"/>
        <v>28560</v>
      </c>
      <c r="K427" s="3">
        <v>0.41099999999999998</v>
      </c>
      <c r="L427" s="2">
        <v>8</v>
      </c>
      <c r="M427" t="s">
        <v>9</v>
      </c>
      <c r="N427" t="s">
        <v>10</v>
      </c>
      <c r="O427" t="s">
        <v>9</v>
      </c>
      <c r="P427" t="s">
        <v>10</v>
      </c>
      <c r="T427" s="31" t="s">
        <v>3297</v>
      </c>
    </row>
    <row r="428" spans="1:20" x14ac:dyDescent="0.35">
      <c r="A428" s="34" t="s">
        <v>3296</v>
      </c>
      <c r="B428" s="2">
        <v>8</v>
      </c>
      <c r="C428" t="s">
        <v>454</v>
      </c>
      <c r="D428" t="s">
        <v>3272</v>
      </c>
      <c r="E428" t="s">
        <v>3</v>
      </c>
      <c r="F428" t="s">
        <v>3295</v>
      </c>
      <c r="G428" t="s">
        <v>3294</v>
      </c>
      <c r="H428" s="32">
        <v>18720</v>
      </c>
      <c r="I428" s="33">
        <v>0.15</v>
      </c>
      <c r="J428" s="32">
        <f t="shared" si="6"/>
        <v>15912</v>
      </c>
      <c r="K428" s="3">
        <v>0.21</v>
      </c>
      <c r="L428" s="2">
        <v>7</v>
      </c>
      <c r="M428" t="s">
        <v>9</v>
      </c>
      <c r="N428" t="s">
        <v>10</v>
      </c>
      <c r="O428" t="s">
        <v>9</v>
      </c>
      <c r="P428" t="s">
        <v>10</v>
      </c>
      <c r="Q428" t="s">
        <v>10</v>
      </c>
      <c r="T428" s="31" t="s">
        <v>3293</v>
      </c>
    </row>
    <row r="429" spans="1:20" x14ac:dyDescent="0.35">
      <c r="A429" s="34" t="s">
        <v>3292</v>
      </c>
      <c r="B429" s="2">
        <v>8</v>
      </c>
      <c r="C429" t="s">
        <v>454</v>
      </c>
      <c r="D429" t="s">
        <v>3272</v>
      </c>
      <c r="E429" t="s">
        <v>3</v>
      </c>
      <c r="F429" t="s">
        <v>3291</v>
      </c>
      <c r="G429" t="s">
        <v>3290</v>
      </c>
      <c r="H429" s="32">
        <v>14976</v>
      </c>
      <c r="I429" s="33">
        <v>0.15</v>
      </c>
      <c r="J429" s="32">
        <f t="shared" si="6"/>
        <v>12729.6</v>
      </c>
      <c r="K429" s="3">
        <v>0.19500000000000001</v>
      </c>
      <c r="L429" s="2">
        <v>7</v>
      </c>
      <c r="M429" t="s">
        <v>9</v>
      </c>
      <c r="N429" t="s">
        <v>10</v>
      </c>
      <c r="O429" t="s">
        <v>9</v>
      </c>
      <c r="P429" t="s">
        <v>10</v>
      </c>
      <c r="Q429" t="s">
        <v>10</v>
      </c>
      <c r="T429" s="31" t="s">
        <v>3289</v>
      </c>
    </row>
    <row r="430" spans="1:20" x14ac:dyDescent="0.35">
      <c r="A430" s="34" t="s">
        <v>3288</v>
      </c>
      <c r="B430" s="2">
        <v>8</v>
      </c>
      <c r="C430" t="s">
        <v>454</v>
      </c>
      <c r="D430" t="s">
        <v>3272</v>
      </c>
      <c r="E430" t="s">
        <v>3</v>
      </c>
      <c r="F430" t="s">
        <v>3287</v>
      </c>
      <c r="G430" t="s">
        <v>3286</v>
      </c>
      <c r="H430" s="32">
        <v>14400</v>
      </c>
      <c r="I430" s="33">
        <v>0.15</v>
      </c>
      <c r="J430" s="32">
        <f t="shared" si="6"/>
        <v>12240</v>
      </c>
      <c r="K430" s="3">
        <v>0.13</v>
      </c>
      <c r="L430" s="2">
        <v>7</v>
      </c>
      <c r="M430" t="s">
        <v>9</v>
      </c>
      <c r="N430" t="s">
        <v>10</v>
      </c>
      <c r="O430" t="s">
        <v>9</v>
      </c>
      <c r="P430" t="s">
        <v>10</v>
      </c>
      <c r="Q430" t="s">
        <v>10</v>
      </c>
      <c r="T430" s="31" t="s">
        <v>3285</v>
      </c>
    </row>
    <row r="431" spans="1:20" x14ac:dyDescent="0.35">
      <c r="A431" s="34" t="s">
        <v>3284</v>
      </c>
      <c r="B431" s="2">
        <v>8</v>
      </c>
      <c r="C431" t="s">
        <v>454</v>
      </c>
      <c r="D431" t="s">
        <v>3272</v>
      </c>
      <c r="E431" t="s">
        <v>3</v>
      </c>
      <c r="F431" t="s">
        <v>3283</v>
      </c>
      <c r="G431" t="s">
        <v>3282</v>
      </c>
      <c r="H431" s="32">
        <v>28800</v>
      </c>
      <c r="I431" s="33">
        <v>0.15</v>
      </c>
      <c r="J431" s="32">
        <f t="shared" si="6"/>
        <v>24480</v>
      </c>
      <c r="K431" s="3">
        <v>0.28799999999999998</v>
      </c>
      <c r="L431" s="2">
        <v>7</v>
      </c>
      <c r="M431" t="s">
        <v>9</v>
      </c>
      <c r="N431" t="s">
        <v>10</v>
      </c>
      <c r="O431" t="s">
        <v>10</v>
      </c>
      <c r="P431" t="s">
        <v>10</v>
      </c>
      <c r="Q431" t="s">
        <v>10</v>
      </c>
      <c r="T431" s="31" t="s">
        <v>3281</v>
      </c>
    </row>
    <row r="432" spans="1:20" x14ac:dyDescent="0.35">
      <c r="A432" s="34" t="s">
        <v>3280</v>
      </c>
      <c r="B432" s="2">
        <v>8</v>
      </c>
      <c r="C432" t="s">
        <v>454</v>
      </c>
      <c r="D432" t="s">
        <v>3272</v>
      </c>
      <c r="E432" t="s">
        <v>3</v>
      </c>
      <c r="F432" t="s">
        <v>3279</v>
      </c>
      <c r="G432" t="s">
        <v>3278</v>
      </c>
      <c r="H432" s="32">
        <v>2784</v>
      </c>
      <c r="I432" s="33">
        <v>0.15</v>
      </c>
      <c r="J432" s="32">
        <f t="shared" si="6"/>
        <v>2366.4</v>
      </c>
      <c r="K432" s="3">
        <v>0.1</v>
      </c>
      <c r="L432" s="2">
        <v>5</v>
      </c>
      <c r="M432" t="s">
        <v>9</v>
      </c>
      <c r="N432" t="s">
        <v>10</v>
      </c>
      <c r="O432" t="s">
        <v>10</v>
      </c>
      <c r="P432" t="s">
        <v>10</v>
      </c>
      <c r="Q432" t="s">
        <v>10</v>
      </c>
      <c r="T432" s="31" t="s">
        <v>3274</v>
      </c>
    </row>
    <row r="433" spans="1:20" x14ac:dyDescent="0.35">
      <c r="A433" s="34" t="s">
        <v>3277</v>
      </c>
      <c r="B433" s="2">
        <v>8</v>
      </c>
      <c r="C433" t="s">
        <v>454</v>
      </c>
      <c r="D433" t="s">
        <v>3272</v>
      </c>
      <c r="E433" t="s">
        <v>3</v>
      </c>
      <c r="F433" t="s">
        <v>3276</v>
      </c>
      <c r="G433" t="s">
        <v>3275</v>
      </c>
      <c r="H433" s="32">
        <v>2400</v>
      </c>
      <c r="I433" s="33">
        <v>0.15</v>
      </c>
      <c r="J433" s="32">
        <f t="shared" si="6"/>
        <v>2040</v>
      </c>
      <c r="K433" s="3">
        <v>0.1</v>
      </c>
      <c r="L433" s="2">
        <v>4</v>
      </c>
      <c r="M433" t="s">
        <v>9</v>
      </c>
      <c r="N433" t="s">
        <v>10</v>
      </c>
      <c r="O433" t="s">
        <v>10</v>
      </c>
      <c r="P433" t="s">
        <v>10</v>
      </c>
      <c r="Q433" t="s">
        <v>10</v>
      </c>
      <c r="T433" s="31" t="s">
        <v>3274</v>
      </c>
    </row>
    <row r="434" spans="1:20" x14ac:dyDescent="0.35">
      <c r="A434" s="34" t="s">
        <v>3273</v>
      </c>
      <c r="B434" s="2">
        <v>8</v>
      </c>
      <c r="C434" t="s">
        <v>454</v>
      </c>
      <c r="D434" t="s">
        <v>3272</v>
      </c>
      <c r="E434" t="s">
        <v>3</v>
      </c>
      <c r="F434" t="s">
        <v>3271</v>
      </c>
      <c r="G434" t="s">
        <v>3270</v>
      </c>
      <c r="H434" s="32">
        <v>24000</v>
      </c>
      <c r="I434" s="33">
        <v>0.15</v>
      </c>
      <c r="J434" s="32">
        <f t="shared" si="6"/>
        <v>20400</v>
      </c>
      <c r="K434" s="3">
        <v>0.13800000000000001</v>
      </c>
      <c r="L434" s="2">
        <v>1</v>
      </c>
      <c r="M434" t="s">
        <v>10</v>
      </c>
      <c r="N434" t="s">
        <v>10</v>
      </c>
      <c r="O434" t="s">
        <v>10</v>
      </c>
      <c r="P434" t="s">
        <v>10</v>
      </c>
      <c r="Q434" t="s">
        <v>9</v>
      </c>
      <c r="R434" t="s">
        <v>28</v>
      </c>
      <c r="T434" s="31" t="s">
        <v>3269</v>
      </c>
    </row>
    <row r="435" spans="1:20" x14ac:dyDescent="0.35">
      <c r="A435" s="34" t="s">
        <v>3268</v>
      </c>
      <c r="B435" s="2">
        <v>7</v>
      </c>
      <c r="C435" t="s">
        <v>3263</v>
      </c>
      <c r="D435" t="s">
        <v>3262</v>
      </c>
      <c r="E435" t="s">
        <v>3</v>
      </c>
      <c r="F435" t="s">
        <v>3267</v>
      </c>
      <c r="G435" t="s">
        <v>3266</v>
      </c>
      <c r="H435" s="32">
        <v>83233</v>
      </c>
      <c r="I435" s="33">
        <v>0.2</v>
      </c>
      <c r="J435" s="32">
        <f t="shared" si="6"/>
        <v>66586.399999999994</v>
      </c>
      <c r="K435" s="3">
        <v>0.3</v>
      </c>
      <c r="L435" s="2">
        <v>10</v>
      </c>
      <c r="M435" t="s">
        <v>9</v>
      </c>
      <c r="N435" t="s">
        <v>10</v>
      </c>
      <c r="O435" t="s">
        <v>10</v>
      </c>
      <c r="P435" t="s">
        <v>10</v>
      </c>
      <c r="Q435" t="s">
        <v>10</v>
      </c>
      <c r="S435" s="2" t="s">
        <v>187</v>
      </c>
      <c r="T435" s="31" t="s">
        <v>3265</v>
      </c>
    </row>
    <row r="436" spans="1:20" x14ac:dyDescent="0.35">
      <c r="A436" s="34" t="s">
        <v>3264</v>
      </c>
      <c r="B436" s="2">
        <v>7</v>
      </c>
      <c r="C436" t="s">
        <v>3263</v>
      </c>
      <c r="D436" t="s">
        <v>3262</v>
      </c>
      <c r="E436" t="s">
        <v>3</v>
      </c>
      <c r="F436" t="s">
        <v>3261</v>
      </c>
      <c r="G436" t="s">
        <v>3260</v>
      </c>
      <c r="H436" s="32">
        <v>498074</v>
      </c>
      <c r="I436" s="33">
        <v>0.2</v>
      </c>
      <c r="J436" s="32">
        <f t="shared" si="6"/>
        <v>398459.2</v>
      </c>
      <c r="K436" s="3">
        <v>1.4079999999999999</v>
      </c>
      <c r="L436" s="2">
        <v>9</v>
      </c>
      <c r="M436" t="s">
        <v>9</v>
      </c>
      <c r="N436" t="s">
        <v>10</v>
      </c>
      <c r="O436" t="s">
        <v>10</v>
      </c>
      <c r="P436" t="s">
        <v>10</v>
      </c>
      <c r="Q436" t="s">
        <v>10</v>
      </c>
      <c r="T436" s="31" t="s">
        <v>3259</v>
      </c>
    </row>
    <row r="437" spans="1:20" x14ac:dyDescent="0.35">
      <c r="A437" s="34" t="s">
        <v>3258</v>
      </c>
      <c r="B437" s="2">
        <v>3</v>
      </c>
      <c r="C437" t="s">
        <v>430</v>
      </c>
      <c r="D437" t="s">
        <v>2001</v>
      </c>
      <c r="E437" t="s">
        <v>3</v>
      </c>
      <c r="F437" t="s">
        <v>3257</v>
      </c>
      <c r="G437" t="s">
        <v>3256</v>
      </c>
      <c r="H437" s="32">
        <v>200000</v>
      </c>
      <c r="I437" s="33">
        <v>0.17499999999999999</v>
      </c>
      <c r="J437" s="32">
        <f t="shared" si="6"/>
        <v>165000</v>
      </c>
      <c r="K437" s="3">
        <v>0.32200000000000001</v>
      </c>
      <c r="L437" s="2">
        <v>9</v>
      </c>
      <c r="M437" t="s">
        <v>9</v>
      </c>
      <c r="N437" t="s">
        <v>10</v>
      </c>
      <c r="O437" t="s">
        <v>10</v>
      </c>
      <c r="P437" t="s">
        <v>10</v>
      </c>
      <c r="Q437" t="s">
        <v>10</v>
      </c>
      <c r="T437" s="31" t="s">
        <v>3255</v>
      </c>
    </row>
    <row r="438" spans="1:20" x14ac:dyDescent="0.35">
      <c r="A438" s="34" t="s">
        <v>3254</v>
      </c>
      <c r="B438" s="2">
        <v>3</v>
      </c>
      <c r="C438" t="s">
        <v>430</v>
      </c>
      <c r="D438" t="s">
        <v>2001</v>
      </c>
      <c r="E438" t="s">
        <v>3</v>
      </c>
      <c r="F438" t="s">
        <v>3253</v>
      </c>
      <c r="G438" t="s">
        <v>3252</v>
      </c>
      <c r="H438" s="32">
        <v>60000</v>
      </c>
      <c r="I438" s="33">
        <v>0.17499999999999999</v>
      </c>
      <c r="J438" s="32">
        <f t="shared" si="6"/>
        <v>49500</v>
      </c>
      <c r="K438" s="3">
        <v>0.29799999999999999</v>
      </c>
      <c r="L438" s="2">
        <v>9</v>
      </c>
      <c r="M438" t="s">
        <v>9</v>
      </c>
      <c r="N438" t="s">
        <v>10</v>
      </c>
      <c r="O438" t="s">
        <v>10</v>
      </c>
      <c r="P438" t="s">
        <v>10</v>
      </c>
      <c r="Q438" t="s">
        <v>10</v>
      </c>
      <c r="T438" s="31" t="s">
        <v>3251</v>
      </c>
    </row>
    <row r="439" spans="1:20" x14ac:dyDescent="0.35">
      <c r="A439" s="34" t="s">
        <v>3250</v>
      </c>
      <c r="B439" s="2">
        <v>3</v>
      </c>
      <c r="C439" t="s">
        <v>430</v>
      </c>
      <c r="D439" t="s">
        <v>2001</v>
      </c>
      <c r="E439" t="s">
        <v>3</v>
      </c>
      <c r="F439" t="s">
        <v>3249</v>
      </c>
      <c r="G439" t="s">
        <v>3248</v>
      </c>
      <c r="H439" s="32">
        <v>70000</v>
      </c>
      <c r="I439" s="33">
        <v>0.17499999999999999</v>
      </c>
      <c r="J439" s="32">
        <f t="shared" si="6"/>
        <v>57750</v>
      </c>
      <c r="K439" s="3">
        <v>0.30599999999999999</v>
      </c>
      <c r="L439" s="2">
        <v>8</v>
      </c>
      <c r="M439" t="s">
        <v>9</v>
      </c>
      <c r="N439" t="s">
        <v>10</v>
      </c>
      <c r="O439" t="s">
        <v>10</v>
      </c>
      <c r="P439" t="s">
        <v>10</v>
      </c>
      <c r="Q439" t="s">
        <v>10</v>
      </c>
      <c r="T439" s="31" t="s">
        <v>3247</v>
      </c>
    </row>
    <row r="440" spans="1:20" x14ac:dyDescent="0.35">
      <c r="A440" s="34" t="s">
        <v>3246</v>
      </c>
      <c r="B440" s="2">
        <v>3</v>
      </c>
      <c r="C440" t="s">
        <v>430</v>
      </c>
      <c r="D440" t="s">
        <v>2001</v>
      </c>
      <c r="E440" t="s">
        <v>3</v>
      </c>
      <c r="F440" t="s">
        <v>3245</v>
      </c>
      <c r="G440" t="s">
        <v>3244</v>
      </c>
      <c r="H440" s="32">
        <v>70000</v>
      </c>
      <c r="I440" s="33">
        <v>0.17499999999999999</v>
      </c>
      <c r="J440" s="32">
        <f t="shared" si="6"/>
        <v>57750</v>
      </c>
      <c r="K440" s="3">
        <v>0.26100000000000001</v>
      </c>
      <c r="L440" s="2">
        <v>5</v>
      </c>
      <c r="M440" t="s">
        <v>9</v>
      </c>
      <c r="N440" t="s">
        <v>10</v>
      </c>
      <c r="O440" t="s">
        <v>9</v>
      </c>
      <c r="P440" t="s">
        <v>10</v>
      </c>
      <c r="Q440" t="s">
        <v>10</v>
      </c>
      <c r="T440" s="31" t="s">
        <v>3243</v>
      </c>
    </row>
    <row r="441" spans="1:20" x14ac:dyDescent="0.35">
      <c r="A441" s="34" t="s">
        <v>3242</v>
      </c>
      <c r="B441" s="2">
        <v>4</v>
      </c>
      <c r="C441" t="s">
        <v>381</v>
      </c>
      <c r="D441" t="s">
        <v>3229</v>
      </c>
      <c r="E441" t="s">
        <v>3</v>
      </c>
      <c r="F441" t="s">
        <v>3241</v>
      </c>
      <c r="G441" t="s">
        <v>3240</v>
      </c>
      <c r="H441" s="32">
        <v>50201.48</v>
      </c>
      <c r="I441" s="33">
        <v>0.17499999999999999</v>
      </c>
      <c r="J441" s="32">
        <f t="shared" si="6"/>
        <v>41416.221000000005</v>
      </c>
      <c r="K441" s="3">
        <v>0.48599999999999999</v>
      </c>
      <c r="L441" s="2">
        <v>10</v>
      </c>
      <c r="M441" t="s">
        <v>9</v>
      </c>
      <c r="N441" t="s">
        <v>10</v>
      </c>
      <c r="O441" t="s">
        <v>9</v>
      </c>
      <c r="P441" t="s">
        <v>10</v>
      </c>
      <c r="Q441" t="s">
        <v>10</v>
      </c>
      <c r="S441" s="2" t="s">
        <v>158</v>
      </c>
      <c r="T441" s="31" t="s">
        <v>3239</v>
      </c>
    </row>
    <row r="442" spans="1:20" ht="28" customHeight="1" x14ac:dyDescent="0.35">
      <c r="A442" s="34" t="s">
        <v>3238</v>
      </c>
      <c r="B442" s="2">
        <v>4</v>
      </c>
      <c r="C442" t="s">
        <v>381</v>
      </c>
      <c r="D442" t="s">
        <v>3229</v>
      </c>
      <c r="E442" t="s">
        <v>3</v>
      </c>
      <c r="F442" t="s">
        <v>3237</v>
      </c>
      <c r="G442" t="s">
        <v>3236</v>
      </c>
      <c r="H442" s="32">
        <v>65948.81</v>
      </c>
      <c r="I442" s="33">
        <v>0.17499999999999999</v>
      </c>
      <c r="J442" s="32">
        <f t="shared" si="6"/>
        <v>54407.768250000001</v>
      </c>
      <c r="K442" s="3">
        <v>0.38300000000000001</v>
      </c>
      <c r="L442" s="2">
        <v>10</v>
      </c>
      <c r="M442" t="s">
        <v>9</v>
      </c>
      <c r="N442" t="s">
        <v>9</v>
      </c>
      <c r="O442" t="s">
        <v>9</v>
      </c>
      <c r="P442" t="s">
        <v>10</v>
      </c>
      <c r="Q442" t="s">
        <v>10</v>
      </c>
      <c r="S442" s="2" t="s">
        <v>145</v>
      </c>
      <c r="T442" s="31" t="s">
        <v>3235</v>
      </c>
    </row>
    <row r="443" spans="1:20" x14ac:dyDescent="0.35">
      <c r="A443" s="34" t="s">
        <v>3234</v>
      </c>
      <c r="B443" s="2">
        <v>4</v>
      </c>
      <c r="C443" t="s">
        <v>381</v>
      </c>
      <c r="D443" t="s">
        <v>3229</v>
      </c>
      <c r="E443" t="s">
        <v>3</v>
      </c>
      <c r="F443" t="s">
        <v>3233</v>
      </c>
      <c r="G443" t="s">
        <v>3232</v>
      </c>
      <c r="H443" s="32">
        <v>85440.94</v>
      </c>
      <c r="I443" s="33">
        <v>0.17499999999999999</v>
      </c>
      <c r="J443" s="32">
        <f t="shared" si="6"/>
        <v>70488.775500000003</v>
      </c>
      <c r="K443" s="3">
        <v>0.46800000000000003</v>
      </c>
      <c r="L443" s="2">
        <v>8</v>
      </c>
      <c r="M443" t="s">
        <v>9</v>
      </c>
      <c r="N443" t="s">
        <v>10</v>
      </c>
      <c r="O443" t="s">
        <v>9</v>
      </c>
      <c r="P443" t="s">
        <v>10</v>
      </c>
      <c r="Q443" t="s">
        <v>10</v>
      </c>
      <c r="T443" s="31" t="s">
        <v>3231</v>
      </c>
    </row>
    <row r="444" spans="1:20" ht="29" x14ac:dyDescent="0.35">
      <c r="A444" s="34" t="s">
        <v>3230</v>
      </c>
      <c r="B444" s="2">
        <v>4</v>
      </c>
      <c r="C444" t="s">
        <v>381</v>
      </c>
      <c r="D444" t="s">
        <v>3229</v>
      </c>
      <c r="E444" t="s">
        <v>3</v>
      </c>
      <c r="F444" t="s">
        <v>3228</v>
      </c>
      <c r="G444" t="s">
        <v>3227</v>
      </c>
      <c r="H444" s="32">
        <v>350660.08</v>
      </c>
      <c r="I444" s="33">
        <v>0.17499999999999999</v>
      </c>
      <c r="J444" s="32">
        <f t="shared" si="6"/>
        <v>289294.56599999999</v>
      </c>
      <c r="K444" s="3">
        <v>1.609</v>
      </c>
      <c r="L444" s="2">
        <v>8</v>
      </c>
      <c r="M444" t="s">
        <v>9</v>
      </c>
      <c r="O444" t="s">
        <v>9</v>
      </c>
      <c r="Q444" t="s">
        <v>9</v>
      </c>
      <c r="R444" t="s">
        <v>3226</v>
      </c>
      <c r="T444" s="31" t="s">
        <v>3225</v>
      </c>
    </row>
    <row r="445" spans="1:20" ht="29" x14ac:dyDescent="0.35">
      <c r="A445" s="34" t="s">
        <v>3224</v>
      </c>
      <c r="B445" s="2">
        <v>3</v>
      </c>
      <c r="C445" t="s">
        <v>364</v>
      </c>
      <c r="D445" t="s">
        <v>3215</v>
      </c>
      <c r="E445" t="s">
        <v>3</v>
      </c>
      <c r="F445" t="s">
        <v>3223</v>
      </c>
      <c r="G445" t="s">
        <v>3222</v>
      </c>
      <c r="H445" s="32">
        <v>16500</v>
      </c>
      <c r="I445" s="33">
        <v>0.125</v>
      </c>
      <c r="J445" s="32">
        <f t="shared" si="6"/>
        <v>14437.5</v>
      </c>
      <c r="K445" s="3">
        <v>0.10199999999999999</v>
      </c>
      <c r="L445" s="2">
        <v>10</v>
      </c>
      <c r="M445" t="s">
        <v>9</v>
      </c>
      <c r="N445" t="s">
        <v>10</v>
      </c>
      <c r="O445" t="s">
        <v>10</v>
      </c>
      <c r="P445" t="s">
        <v>10</v>
      </c>
      <c r="Q445" t="s">
        <v>10</v>
      </c>
      <c r="S445" s="2" t="s">
        <v>145</v>
      </c>
      <c r="T445" s="31" t="s">
        <v>3221</v>
      </c>
    </row>
    <row r="446" spans="1:20" ht="29" x14ac:dyDescent="0.35">
      <c r="A446" s="34" t="s">
        <v>3220</v>
      </c>
      <c r="B446" s="2">
        <v>3</v>
      </c>
      <c r="C446" t="s">
        <v>364</v>
      </c>
      <c r="D446" t="s">
        <v>3215</v>
      </c>
      <c r="E446" t="s">
        <v>3</v>
      </c>
      <c r="F446" t="s">
        <v>3219</v>
      </c>
      <c r="G446" t="s">
        <v>3218</v>
      </c>
      <c r="H446" s="32">
        <v>52750</v>
      </c>
      <c r="I446" s="33">
        <v>0.125</v>
      </c>
      <c r="J446" s="32">
        <f t="shared" si="6"/>
        <v>46156.25</v>
      </c>
      <c r="K446" s="3">
        <v>0.26100000000000001</v>
      </c>
      <c r="L446" s="2">
        <v>7</v>
      </c>
      <c r="M446" t="s">
        <v>9</v>
      </c>
      <c r="N446" t="s">
        <v>10</v>
      </c>
      <c r="O446" t="s">
        <v>10</v>
      </c>
      <c r="P446" t="s">
        <v>10</v>
      </c>
      <c r="Q446" t="s">
        <v>10</v>
      </c>
      <c r="T446" s="31" t="s">
        <v>3217</v>
      </c>
    </row>
    <row r="447" spans="1:20" ht="43.5" x14ac:dyDescent="0.35">
      <c r="A447" s="34" t="s">
        <v>3216</v>
      </c>
      <c r="B447" s="2">
        <v>3</v>
      </c>
      <c r="C447" t="s">
        <v>364</v>
      </c>
      <c r="D447" t="s">
        <v>3215</v>
      </c>
      <c r="E447" t="s">
        <v>3</v>
      </c>
      <c r="F447" t="s">
        <v>3214</v>
      </c>
      <c r="G447" t="s">
        <v>3213</v>
      </c>
      <c r="H447" s="32">
        <v>52750</v>
      </c>
      <c r="I447" s="33">
        <v>0.125</v>
      </c>
      <c r="J447" s="32">
        <f t="shared" si="6"/>
        <v>46156.25</v>
      </c>
      <c r="K447" s="3">
        <v>8.2000000000000003E-2</v>
      </c>
      <c r="L447" s="2">
        <v>6</v>
      </c>
      <c r="M447" t="s">
        <v>9</v>
      </c>
      <c r="N447" t="s">
        <v>10</v>
      </c>
      <c r="O447" t="s">
        <v>10</v>
      </c>
      <c r="P447" t="s">
        <v>10</v>
      </c>
      <c r="Q447" t="s">
        <v>10</v>
      </c>
      <c r="T447" s="31" t="s">
        <v>3212</v>
      </c>
    </row>
    <row r="448" spans="1:20" x14ac:dyDescent="0.35">
      <c r="A448" s="34" t="s">
        <v>3211</v>
      </c>
      <c r="B448" s="2">
        <v>1</v>
      </c>
      <c r="C448" t="s">
        <v>355</v>
      </c>
      <c r="D448" t="s">
        <v>3163</v>
      </c>
      <c r="E448" t="s">
        <v>3</v>
      </c>
      <c r="F448" t="s">
        <v>3210</v>
      </c>
      <c r="G448" t="s">
        <v>3209</v>
      </c>
      <c r="H448" s="32">
        <v>12400</v>
      </c>
      <c r="I448" s="33">
        <v>0.125</v>
      </c>
      <c r="J448" s="32">
        <f t="shared" si="6"/>
        <v>10850</v>
      </c>
      <c r="K448" s="3">
        <v>8.8999999999999996E-2</v>
      </c>
      <c r="L448" s="2">
        <v>10</v>
      </c>
      <c r="M448" t="s">
        <v>9</v>
      </c>
      <c r="N448" t="s">
        <v>10</v>
      </c>
      <c r="O448" t="s">
        <v>10</v>
      </c>
      <c r="P448" t="s">
        <v>10</v>
      </c>
      <c r="Q448" t="s">
        <v>10</v>
      </c>
      <c r="S448" s="2" t="s">
        <v>408</v>
      </c>
      <c r="T448" s="31" t="s">
        <v>3208</v>
      </c>
    </row>
    <row r="449" spans="1:20" x14ac:dyDescent="0.35">
      <c r="A449" s="34" t="s">
        <v>3207</v>
      </c>
      <c r="B449" s="2">
        <v>1</v>
      </c>
      <c r="C449" t="s">
        <v>355</v>
      </c>
      <c r="D449" t="s">
        <v>3163</v>
      </c>
      <c r="E449" t="s">
        <v>3</v>
      </c>
      <c r="F449" t="s">
        <v>3206</v>
      </c>
      <c r="G449" t="s">
        <v>3205</v>
      </c>
      <c r="H449" s="32">
        <v>11300</v>
      </c>
      <c r="I449" s="33">
        <v>0.125</v>
      </c>
      <c r="J449" s="32">
        <f t="shared" si="6"/>
        <v>9887.5</v>
      </c>
      <c r="K449" s="3">
        <v>9.2999999999999999E-2</v>
      </c>
      <c r="L449" s="2">
        <v>10</v>
      </c>
      <c r="M449" t="s">
        <v>9</v>
      </c>
      <c r="N449" t="s">
        <v>10</v>
      </c>
      <c r="O449" t="s">
        <v>10</v>
      </c>
      <c r="P449" t="s">
        <v>10</v>
      </c>
      <c r="Q449" t="s">
        <v>10</v>
      </c>
      <c r="S449" s="2" t="s">
        <v>237</v>
      </c>
      <c r="T449" s="31" t="s">
        <v>3204</v>
      </c>
    </row>
    <row r="450" spans="1:20" x14ac:dyDescent="0.35">
      <c r="A450" s="34" t="s">
        <v>3203</v>
      </c>
      <c r="B450" s="2">
        <v>1</v>
      </c>
      <c r="C450" t="s">
        <v>355</v>
      </c>
      <c r="D450" t="s">
        <v>3163</v>
      </c>
      <c r="E450" t="s">
        <v>3</v>
      </c>
      <c r="F450" t="s">
        <v>3202</v>
      </c>
      <c r="G450" t="s">
        <v>3201</v>
      </c>
      <c r="H450" s="32">
        <v>70000</v>
      </c>
      <c r="I450" s="33">
        <v>0.125</v>
      </c>
      <c r="J450" s="32">
        <f t="shared" ref="J450:J513" si="7">SUM(H450-H450*I450)</f>
        <v>61250</v>
      </c>
      <c r="K450" s="3">
        <v>6.2E-2</v>
      </c>
      <c r="L450" s="2">
        <v>10</v>
      </c>
      <c r="M450" t="s">
        <v>9</v>
      </c>
      <c r="N450" t="s">
        <v>10</v>
      </c>
      <c r="O450" t="s">
        <v>10</v>
      </c>
      <c r="P450" t="s">
        <v>10</v>
      </c>
      <c r="Q450" t="s">
        <v>10</v>
      </c>
      <c r="S450" s="2" t="s">
        <v>140</v>
      </c>
      <c r="T450" s="31" t="s">
        <v>3200</v>
      </c>
    </row>
    <row r="451" spans="1:20" x14ac:dyDescent="0.35">
      <c r="A451" s="34" t="s">
        <v>3199</v>
      </c>
      <c r="B451" s="2">
        <v>1</v>
      </c>
      <c r="C451" t="s">
        <v>355</v>
      </c>
      <c r="D451" t="s">
        <v>3163</v>
      </c>
      <c r="E451" t="s">
        <v>3</v>
      </c>
      <c r="F451" t="s">
        <v>3198</v>
      </c>
      <c r="G451" t="s">
        <v>3154</v>
      </c>
      <c r="H451" s="32">
        <v>70000</v>
      </c>
      <c r="I451" s="33">
        <v>0.125</v>
      </c>
      <c r="J451" s="32">
        <f t="shared" si="7"/>
        <v>61250</v>
      </c>
      <c r="K451" s="3">
        <v>0.42699999999999999</v>
      </c>
      <c r="L451" s="2">
        <v>10</v>
      </c>
      <c r="M451" t="s">
        <v>9</v>
      </c>
      <c r="N451" t="s">
        <v>10</v>
      </c>
      <c r="O451" t="s">
        <v>10</v>
      </c>
      <c r="P451" t="s">
        <v>10</v>
      </c>
      <c r="Q451" t="s">
        <v>10</v>
      </c>
      <c r="S451" s="2" t="s">
        <v>130</v>
      </c>
      <c r="T451" s="31" t="s">
        <v>3197</v>
      </c>
    </row>
    <row r="452" spans="1:20" x14ac:dyDescent="0.35">
      <c r="A452" s="34" t="s">
        <v>3196</v>
      </c>
      <c r="B452" s="2">
        <v>1</v>
      </c>
      <c r="C452" t="s">
        <v>355</v>
      </c>
      <c r="D452" t="s">
        <v>3163</v>
      </c>
      <c r="E452" t="s">
        <v>3</v>
      </c>
      <c r="F452" t="s">
        <v>3195</v>
      </c>
      <c r="G452" t="s">
        <v>3194</v>
      </c>
      <c r="H452" s="32">
        <v>82525</v>
      </c>
      <c r="I452" s="33">
        <v>0.125</v>
      </c>
      <c r="J452" s="32">
        <f t="shared" si="7"/>
        <v>72209.375</v>
      </c>
      <c r="K452" s="3">
        <v>0.47499999999999998</v>
      </c>
      <c r="L452" s="2">
        <v>10</v>
      </c>
      <c r="M452" t="s">
        <v>9</v>
      </c>
      <c r="N452" t="s">
        <v>10</v>
      </c>
      <c r="O452" t="s">
        <v>10</v>
      </c>
      <c r="P452" t="s">
        <v>10</v>
      </c>
      <c r="Q452" t="s">
        <v>10</v>
      </c>
      <c r="S452" s="2" t="s">
        <v>187</v>
      </c>
      <c r="T452" s="31" t="s">
        <v>3193</v>
      </c>
    </row>
    <row r="453" spans="1:20" x14ac:dyDescent="0.35">
      <c r="A453" s="34" t="s">
        <v>3192</v>
      </c>
      <c r="B453" s="2">
        <v>1</v>
      </c>
      <c r="C453" t="s">
        <v>355</v>
      </c>
      <c r="D453" t="s">
        <v>3163</v>
      </c>
      <c r="E453" t="s">
        <v>3</v>
      </c>
      <c r="F453" t="s">
        <v>3191</v>
      </c>
      <c r="G453" t="s">
        <v>3190</v>
      </c>
      <c r="H453" s="32">
        <v>16500</v>
      </c>
      <c r="I453" s="33">
        <v>0.125</v>
      </c>
      <c r="J453" s="32">
        <f t="shared" si="7"/>
        <v>14437.5</v>
      </c>
      <c r="K453" s="3">
        <v>0.11</v>
      </c>
      <c r="L453" s="2">
        <v>10</v>
      </c>
      <c r="M453" t="s">
        <v>9</v>
      </c>
      <c r="N453" t="s">
        <v>10</v>
      </c>
      <c r="O453" t="s">
        <v>10</v>
      </c>
      <c r="P453" t="s">
        <v>10</v>
      </c>
      <c r="Q453" t="s">
        <v>10</v>
      </c>
      <c r="S453" s="2" t="s">
        <v>145</v>
      </c>
      <c r="T453" s="31" t="s">
        <v>3189</v>
      </c>
    </row>
    <row r="454" spans="1:20" x14ac:dyDescent="0.35">
      <c r="A454" s="34" t="s">
        <v>3188</v>
      </c>
      <c r="B454" s="2">
        <v>1</v>
      </c>
      <c r="C454" t="s">
        <v>355</v>
      </c>
      <c r="D454" t="s">
        <v>3163</v>
      </c>
      <c r="E454" t="s">
        <v>3</v>
      </c>
      <c r="F454" t="s">
        <v>3187</v>
      </c>
      <c r="G454" t="s">
        <v>3186</v>
      </c>
      <c r="H454" s="32">
        <v>15400</v>
      </c>
      <c r="I454" s="33">
        <v>0.125</v>
      </c>
      <c r="J454" s="32">
        <f t="shared" si="7"/>
        <v>13475</v>
      </c>
      <c r="K454" s="3">
        <v>0.121</v>
      </c>
      <c r="L454" s="2">
        <v>10</v>
      </c>
      <c r="M454" t="s">
        <v>9</v>
      </c>
      <c r="N454" t="s">
        <v>10</v>
      </c>
      <c r="O454" t="s">
        <v>10</v>
      </c>
      <c r="P454" t="s">
        <v>10</v>
      </c>
      <c r="Q454" t="s">
        <v>10</v>
      </c>
      <c r="S454" s="2" t="s">
        <v>135</v>
      </c>
      <c r="T454" s="31" t="s">
        <v>3185</v>
      </c>
    </row>
    <row r="455" spans="1:20" x14ac:dyDescent="0.35">
      <c r="A455" s="34" t="s">
        <v>3184</v>
      </c>
      <c r="B455" s="2">
        <v>1</v>
      </c>
      <c r="C455" t="s">
        <v>355</v>
      </c>
      <c r="D455" t="s">
        <v>3163</v>
      </c>
      <c r="E455" t="s">
        <v>3</v>
      </c>
      <c r="F455" t="s">
        <v>3183</v>
      </c>
      <c r="G455" t="s">
        <v>3182</v>
      </c>
      <c r="H455" s="32">
        <v>7850</v>
      </c>
      <c r="I455" s="33">
        <v>0.125</v>
      </c>
      <c r="J455" s="32">
        <f t="shared" si="7"/>
        <v>6868.75</v>
      </c>
      <c r="K455" s="3">
        <v>5.1999999999999998E-2</v>
      </c>
      <c r="L455" s="2">
        <v>10</v>
      </c>
      <c r="M455" t="s">
        <v>9</v>
      </c>
      <c r="N455" t="s">
        <v>10</v>
      </c>
      <c r="O455" t="s">
        <v>10</v>
      </c>
      <c r="P455" t="s">
        <v>10</v>
      </c>
      <c r="Q455" t="s">
        <v>10</v>
      </c>
      <c r="S455" s="2" t="s">
        <v>163</v>
      </c>
      <c r="T455" s="31" t="s">
        <v>3181</v>
      </c>
    </row>
    <row r="456" spans="1:20" x14ac:dyDescent="0.35">
      <c r="A456" s="34" t="s">
        <v>3180</v>
      </c>
      <c r="B456" s="2">
        <v>1</v>
      </c>
      <c r="C456" t="s">
        <v>355</v>
      </c>
      <c r="D456" t="s">
        <v>3163</v>
      </c>
      <c r="E456" t="s">
        <v>3</v>
      </c>
      <c r="F456" t="s">
        <v>3179</v>
      </c>
      <c r="G456" t="s">
        <v>3178</v>
      </c>
      <c r="H456" s="32">
        <v>56000</v>
      </c>
      <c r="I456" s="33">
        <v>0.125</v>
      </c>
      <c r="J456" s="32">
        <f t="shared" si="7"/>
        <v>49000</v>
      </c>
      <c r="K456" s="3">
        <v>0.76100000000000001</v>
      </c>
      <c r="L456" s="2">
        <v>9</v>
      </c>
      <c r="M456" t="s">
        <v>9</v>
      </c>
      <c r="N456" t="s">
        <v>10</v>
      </c>
      <c r="O456" t="s">
        <v>10</v>
      </c>
      <c r="P456" t="s">
        <v>10</v>
      </c>
      <c r="Q456" t="s">
        <v>10</v>
      </c>
      <c r="T456" s="31" t="s">
        <v>3177</v>
      </c>
    </row>
    <row r="457" spans="1:20" x14ac:dyDescent="0.35">
      <c r="A457" s="34" t="s">
        <v>3176</v>
      </c>
      <c r="B457" s="2">
        <v>1</v>
      </c>
      <c r="C457" t="s">
        <v>355</v>
      </c>
      <c r="D457" t="s">
        <v>3163</v>
      </c>
      <c r="E457" t="s">
        <v>3</v>
      </c>
      <c r="F457" t="s">
        <v>3175</v>
      </c>
      <c r="G457" t="s">
        <v>3174</v>
      </c>
      <c r="H457" s="32">
        <v>23000</v>
      </c>
      <c r="I457" s="33">
        <v>0.125</v>
      </c>
      <c r="J457" s="32">
        <f t="shared" si="7"/>
        <v>20125</v>
      </c>
      <c r="K457" s="3">
        <v>0.16200000000000001</v>
      </c>
      <c r="L457" s="2">
        <v>9</v>
      </c>
      <c r="M457" t="s">
        <v>9</v>
      </c>
      <c r="N457" t="s">
        <v>10</v>
      </c>
      <c r="O457" t="s">
        <v>10</v>
      </c>
      <c r="P457" t="s">
        <v>10</v>
      </c>
      <c r="Q457" t="s">
        <v>10</v>
      </c>
      <c r="T457" s="31" t="s">
        <v>3173</v>
      </c>
    </row>
    <row r="458" spans="1:20" x14ac:dyDescent="0.35">
      <c r="A458" s="34" t="s">
        <v>3172</v>
      </c>
      <c r="B458" s="2">
        <v>1</v>
      </c>
      <c r="C458" t="s">
        <v>355</v>
      </c>
      <c r="D458" t="s">
        <v>3163</v>
      </c>
      <c r="E458" t="s">
        <v>3</v>
      </c>
      <c r="F458" t="s">
        <v>3171</v>
      </c>
      <c r="G458" t="s">
        <v>3170</v>
      </c>
      <c r="H458" s="32">
        <v>17000</v>
      </c>
      <c r="I458" s="33">
        <v>0.125</v>
      </c>
      <c r="J458" s="32">
        <f t="shared" si="7"/>
        <v>14875</v>
      </c>
      <c r="K458" s="3">
        <v>0.105</v>
      </c>
      <c r="L458" s="2">
        <v>9</v>
      </c>
      <c r="M458" t="s">
        <v>9</v>
      </c>
      <c r="N458" t="s">
        <v>10</v>
      </c>
      <c r="O458" t="s">
        <v>10</v>
      </c>
      <c r="P458" t="s">
        <v>10</v>
      </c>
      <c r="Q458" t="s">
        <v>10</v>
      </c>
      <c r="T458" s="31" t="s">
        <v>3169</v>
      </c>
    </row>
    <row r="459" spans="1:20" x14ac:dyDescent="0.35">
      <c r="A459" s="34" t="s">
        <v>3168</v>
      </c>
      <c r="B459" s="2">
        <v>1</v>
      </c>
      <c r="C459" t="s">
        <v>355</v>
      </c>
      <c r="D459" t="s">
        <v>3163</v>
      </c>
      <c r="E459" t="s">
        <v>3</v>
      </c>
      <c r="F459" t="s">
        <v>3167</v>
      </c>
      <c r="G459" t="s">
        <v>3166</v>
      </c>
      <c r="H459" s="32">
        <v>10500</v>
      </c>
      <c r="I459" s="33">
        <v>0.125</v>
      </c>
      <c r="J459" s="32">
        <f t="shared" si="7"/>
        <v>9187.5</v>
      </c>
      <c r="K459" s="3">
        <v>7.4999999999999997E-2</v>
      </c>
      <c r="L459" s="2">
        <v>9</v>
      </c>
      <c r="M459" t="s">
        <v>9</v>
      </c>
      <c r="N459" t="s">
        <v>10</v>
      </c>
      <c r="O459" t="s">
        <v>10</v>
      </c>
      <c r="P459" t="s">
        <v>10</v>
      </c>
      <c r="Q459" t="s">
        <v>10</v>
      </c>
      <c r="T459" s="31" t="s">
        <v>3165</v>
      </c>
    </row>
    <row r="460" spans="1:20" x14ac:dyDescent="0.35">
      <c r="A460" s="34" t="s">
        <v>3164</v>
      </c>
      <c r="B460" s="2">
        <v>1</v>
      </c>
      <c r="C460" t="s">
        <v>355</v>
      </c>
      <c r="D460" t="s">
        <v>3163</v>
      </c>
      <c r="E460" t="s">
        <v>3</v>
      </c>
      <c r="F460" t="s">
        <v>3162</v>
      </c>
      <c r="G460" t="s">
        <v>3161</v>
      </c>
      <c r="H460" s="32">
        <v>7850</v>
      </c>
      <c r="I460" s="33">
        <v>0.125</v>
      </c>
      <c r="J460" s="32">
        <f t="shared" si="7"/>
        <v>6868.75</v>
      </c>
      <c r="K460" s="3">
        <v>5.0999999999999997E-2</v>
      </c>
      <c r="L460" s="2">
        <v>8</v>
      </c>
      <c r="M460" t="s">
        <v>9</v>
      </c>
      <c r="N460" t="s">
        <v>10</v>
      </c>
      <c r="O460" t="s">
        <v>10</v>
      </c>
      <c r="P460" t="s">
        <v>10</v>
      </c>
      <c r="Q460" t="s">
        <v>10</v>
      </c>
      <c r="T460" s="31" t="s">
        <v>3160</v>
      </c>
    </row>
    <row r="461" spans="1:20" x14ac:dyDescent="0.35">
      <c r="A461" s="34" t="s">
        <v>3159</v>
      </c>
      <c r="B461" s="2">
        <v>2</v>
      </c>
      <c r="C461" t="s">
        <v>3121</v>
      </c>
      <c r="D461" t="s">
        <v>3120</v>
      </c>
      <c r="E461" t="s">
        <v>3</v>
      </c>
      <c r="F461" t="s">
        <v>3158</v>
      </c>
      <c r="G461" t="s">
        <v>3157</v>
      </c>
      <c r="H461" s="32">
        <v>48195</v>
      </c>
      <c r="I461" s="33">
        <v>0.1</v>
      </c>
      <c r="J461" s="32">
        <f t="shared" si="7"/>
        <v>43375.5</v>
      </c>
      <c r="K461" s="3">
        <v>5.0999999999999997E-2</v>
      </c>
      <c r="L461" s="2">
        <v>10</v>
      </c>
      <c r="M461" t="s">
        <v>9</v>
      </c>
      <c r="N461" t="s">
        <v>10</v>
      </c>
      <c r="O461" t="s">
        <v>10</v>
      </c>
      <c r="P461" t="s">
        <v>10</v>
      </c>
      <c r="Q461" t="s">
        <v>10</v>
      </c>
      <c r="S461" s="2" t="s">
        <v>130</v>
      </c>
      <c r="T461" s="31"/>
    </row>
    <row r="462" spans="1:20" x14ac:dyDescent="0.35">
      <c r="A462" s="34" t="s">
        <v>3156</v>
      </c>
      <c r="B462" s="2">
        <v>2</v>
      </c>
      <c r="C462" t="s">
        <v>3121</v>
      </c>
      <c r="D462" t="s">
        <v>3120</v>
      </c>
      <c r="E462" t="s">
        <v>3</v>
      </c>
      <c r="F462" t="s">
        <v>3155</v>
      </c>
      <c r="G462" t="s">
        <v>3154</v>
      </c>
      <c r="H462" s="32">
        <v>85050</v>
      </c>
      <c r="I462" s="33">
        <v>0.1</v>
      </c>
      <c r="J462" s="32">
        <f t="shared" si="7"/>
        <v>76545</v>
      </c>
      <c r="K462" s="3">
        <v>0.70899999999999996</v>
      </c>
      <c r="L462" s="2">
        <v>10</v>
      </c>
      <c r="M462" t="s">
        <v>9</v>
      </c>
      <c r="N462" t="s">
        <v>10</v>
      </c>
      <c r="O462" t="s">
        <v>10</v>
      </c>
      <c r="P462" t="s">
        <v>10</v>
      </c>
      <c r="Q462" t="s">
        <v>10</v>
      </c>
      <c r="S462" s="2" t="s">
        <v>145</v>
      </c>
      <c r="T462" s="31" t="s">
        <v>3153</v>
      </c>
    </row>
    <row r="463" spans="1:20" x14ac:dyDescent="0.35">
      <c r="A463" s="34" t="s">
        <v>3152</v>
      </c>
      <c r="B463" s="2">
        <v>2</v>
      </c>
      <c r="C463" t="s">
        <v>3121</v>
      </c>
      <c r="D463" t="s">
        <v>3120</v>
      </c>
      <c r="E463" t="s">
        <v>3</v>
      </c>
      <c r="F463" t="s">
        <v>3151</v>
      </c>
      <c r="G463" t="s">
        <v>3150</v>
      </c>
      <c r="H463" s="32">
        <v>72292.5</v>
      </c>
      <c r="I463" s="33">
        <v>0.1</v>
      </c>
      <c r="J463" s="32">
        <f t="shared" si="7"/>
        <v>65063.25</v>
      </c>
      <c r="K463" s="3">
        <v>0.33400000000000002</v>
      </c>
      <c r="L463" s="2">
        <v>10</v>
      </c>
      <c r="M463" t="s">
        <v>9</v>
      </c>
      <c r="N463" t="s">
        <v>10</v>
      </c>
      <c r="O463" t="s">
        <v>10</v>
      </c>
      <c r="P463" t="s">
        <v>10</v>
      </c>
      <c r="Q463" t="s">
        <v>10</v>
      </c>
      <c r="S463" s="2" t="s">
        <v>140</v>
      </c>
      <c r="T463" s="31" t="s">
        <v>3149</v>
      </c>
    </row>
    <row r="464" spans="1:20" x14ac:dyDescent="0.35">
      <c r="A464" s="34" t="s">
        <v>3148</v>
      </c>
      <c r="B464" s="2">
        <v>2</v>
      </c>
      <c r="C464" t="s">
        <v>3121</v>
      </c>
      <c r="D464" t="s">
        <v>3120</v>
      </c>
      <c r="E464" t="s">
        <v>3</v>
      </c>
      <c r="F464" t="s">
        <v>3147</v>
      </c>
      <c r="G464" t="s">
        <v>3146</v>
      </c>
      <c r="H464" s="32">
        <v>10631.25</v>
      </c>
      <c r="I464" s="33">
        <v>0.1</v>
      </c>
      <c r="J464" s="32">
        <f t="shared" si="7"/>
        <v>9568.125</v>
      </c>
      <c r="K464" s="3">
        <v>0.32800000000000001</v>
      </c>
      <c r="L464" s="2">
        <v>9</v>
      </c>
      <c r="M464" t="s">
        <v>9</v>
      </c>
      <c r="N464" t="s">
        <v>10</v>
      </c>
      <c r="O464" t="s">
        <v>10</v>
      </c>
      <c r="P464" t="s">
        <v>10</v>
      </c>
      <c r="Q464" t="s">
        <v>10</v>
      </c>
      <c r="T464" s="31" t="s">
        <v>3145</v>
      </c>
    </row>
    <row r="465" spans="1:20" x14ac:dyDescent="0.35">
      <c r="A465" s="34" t="s">
        <v>3144</v>
      </c>
      <c r="B465" s="2">
        <v>2</v>
      </c>
      <c r="C465" t="s">
        <v>3121</v>
      </c>
      <c r="D465" t="s">
        <v>3120</v>
      </c>
      <c r="E465" t="s">
        <v>3</v>
      </c>
      <c r="F465" t="s">
        <v>3143</v>
      </c>
      <c r="G465" t="s">
        <v>3142</v>
      </c>
      <c r="H465" s="32">
        <v>10631.25</v>
      </c>
      <c r="I465" s="33">
        <v>0.1</v>
      </c>
      <c r="J465" s="32">
        <f t="shared" si="7"/>
        <v>9568.125</v>
      </c>
      <c r="K465" s="3">
        <v>6.4000000000000001E-2</v>
      </c>
      <c r="L465" s="2">
        <v>9</v>
      </c>
      <c r="M465" t="s">
        <v>9</v>
      </c>
      <c r="N465" t="s">
        <v>10</v>
      </c>
      <c r="O465" t="s">
        <v>10</v>
      </c>
      <c r="P465" t="s">
        <v>10</v>
      </c>
      <c r="Q465" t="s">
        <v>10</v>
      </c>
      <c r="T465" s="31" t="s">
        <v>3141</v>
      </c>
    </row>
    <row r="466" spans="1:20" x14ac:dyDescent="0.35">
      <c r="A466" s="34" t="s">
        <v>3140</v>
      </c>
      <c r="B466" s="2">
        <v>2</v>
      </c>
      <c r="C466" t="s">
        <v>3121</v>
      </c>
      <c r="D466" t="s">
        <v>3120</v>
      </c>
      <c r="E466" t="s">
        <v>3</v>
      </c>
      <c r="F466" t="s">
        <v>3139</v>
      </c>
      <c r="G466" t="s">
        <v>3138</v>
      </c>
      <c r="H466" s="32">
        <v>22680</v>
      </c>
      <c r="I466" s="33">
        <v>0.1</v>
      </c>
      <c r="J466" s="32">
        <f t="shared" si="7"/>
        <v>20412</v>
      </c>
      <c r="K466" s="3">
        <v>0.28399999999999997</v>
      </c>
      <c r="L466" s="2">
        <v>9</v>
      </c>
      <c r="M466" t="s">
        <v>9</v>
      </c>
      <c r="N466" t="s">
        <v>10</v>
      </c>
      <c r="O466" t="s">
        <v>10</v>
      </c>
      <c r="P466" t="s">
        <v>10</v>
      </c>
      <c r="Q466" t="s">
        <v>10</v>
      </c>
      <c r="T466" s="31" t="s">
        <v>3137</v>
      </c>
    </row>
    <row r="467" spans="1:20" x14ac:dyDescent="0.35">
      <c r="A467" s="34" t="s">
        <v>3136</v>
      </c>
      <c r="B467" s="2">
        <v>2</v>
      </c>
      <c r="C467" t="s">
        <v>3121</v>
      </c>
      <c r="D467" t="s">
        <v>3120</v>
      </c>
      <c r="E467" t="s">
        <v>3</v>
      </c>
      <c r="F467" t="s">
        <v>3135</v>
      </c>
      <c r="G467" t="s">
        <v>3134</v>
      </c>
      <c r="H467" s="32">
        <v>30476.25</v>
      </c>
      <c r="I467" s="33">
        <v>0.1</v>
      </c>
      <c r="J467" s="32">
        <f t="shared" si="7"/>
        <v>27428.625</v>
      </c>
      <c r="K467" s="3">
        <v>0.68200000000000005</v>
      </c>
      <c r="L467" s="2">
        <v>9</v>
      </c>
      <c r="M467" t="s">
        <v>9</v>
      </c>
      <c r="N467" t="s">
        <v>10</v>
      </c>
      <c r="O467" t="s">
        <v>10</v>
      </c>
      <c r="P467" t="s">
        <v>10</v>
      </c>
      <c r="Q467" t="s">
        <v>10</v>
      </c>
      <c r="T467" s="31" t="s">
        <v>3133</v>
      </c>
    </row>
    <row r="468" spans="1:20" x14ac:dyDescent="0.35">
      <c r="A468" s="34" t="s">
        <v>3132</v>
      </c>
      <c r="B468" s="2">
        <v>2</v>
      </c>
      <c r="C468" t="s">
        <v>3121</v>
      </c>
      <c r="D468" t="s">
        <v>3120</v>
      </c>
      <c r="E468" t="s">
        <v>3</v>
      </c>
      <c r="F468" t="s">
        <v>3129</v>
      </c>
      <c r="G468" t="s">
        <v>3128</v>
      </c>
      <c r="H468" s="32">
        <v>15592.5</v>
      </c>
      <c r="I468" s="33">
        <v>0.1</v>
      </c>
      <c r="J468" s="32">
        <f t="shared" si="7"/>
        <v>14033.25</v>
      </c>
      <c r="K468" s="3">
        <v>6.7000000000000004E-2</v>
      </c>
      <c r="L468" s="2">
        <v>9</v>
      </c>
      <c r="M468" t="s">
        <v>9</v>
      </c>
      <c r="N468" t="s">
        <v>10</v>
      </c>
      <c r="O468" t="s">
        <v>10</v>
      </c>
      <c r="P468" t="s">
        <v>10</v>
      </c>
      <c r="Q468" t="s">
        <v>10</v>
      </c>
      <c r="T468" s="31" t="s">
        <v>3131</v>
      </c>
    </row>
    <row r="469" spans="1:20" x14ac:dyDescent="0.35">
      <c r="A469" s="34" t="s">
        <v>3130</v>
      </c>
      <c r="B469" s="2">
        <v>2</v>
      </c>
      <c r="C469" t="s">
        <v>3121</v>
      </c>
      <c r="D469" t="s">
        <v>3120</v>
      </c>
      <c r="E469" t="s">
        <v>3</v>
      </c>
      <c r="F469" t="s">
        <v>3129</v>
      </c>
      <c r="G469" t="s">
        <v>3128</v>
      </c>
      <c r="H469" s="32">
        <v>9922.5</v>
      </c>
      <c r="I469" s="33">
        <v>0.1</v>
      </c>
      <c r="J469" s="32">
        <f t="shared" si="7"/>
        <v>8930.25</v>
      </c>
      <c r="K469" s="3">
        <v>6.5000000000000002E-2</v>
      </c>
      <c r="L469" s="2">
        <v>9</v>
      </c>
      <c r="M469" t="s">
        <v>9</v>
      </c>
      <c r="N469" t="s">
        <v>10</v>
      </c>
      <c r="O469" t="s">
        <v>10</v>
      </c>
      <c r="P469" t="s">
        <v>10</v>
      </c>
      <c r="Q469" t="s">
        <v>10</v>
      </c>
      <c r="T469" s="31" t="s">
        <v>3127</v>
      </c>
    </row>
    <row r="470" spans="1:20" x14ac:dyDescent="0.35">
      <c r="A470" s="34" t="s">
        <v>3126</v>
      </c>
      <c r="B470" s="2">
        <v>2</v>
      </c>
      <c r="C470" t="s">
        <v>3121</v>
      </c>
      <c r="D470" t="s">
        <v>3120</v>
      </c>
      <c r="E470" t="s">
        <v>3</v>
      </c>
      <c r="F470" t="s">
        <v>3125</v>
      </c>
      <c r="G470" t="s">
        <v>3124</v>
      </c>
      <c r="H470" s="32">
        <v>7796.25</v>
      </c>
      <c r="I470" s="33">
        <v>0.1</v>
      </c>
      <c r="J470" s="32">
        <f t="shared" si="7"/>
        <v>7016.625</v>
      </c>
      <c r="K470" s="3">
        <v>7.9000000000000001E-2</v>
      </c>
      <c r="L470" s="2">
        <v>9</v>
      </c>
      <c r="M470" t="s">
        <v>9</v>
      </c>
      <c r="N470" t="s">
        <v>10</v>
      </c>
      <c r="O470" t="s">
        <v>10</v>
      </c>
      <c r="P470" t="s">
        <v>10</v>
      </c>
      <c r="Q470" t="s">
        <v>10</v>
      </c>
      <c r="T470" s="31" t="s">
        <v>3123</v>
      </c>
    </row>
    <row r="471" spans="1:20" x14ac:dyDescent="0.35">
      <c r="A471" s="34" t="s">
        <v>3122</v>
      </c>
      <c r="B471" s="2">
        <v>2</v>
      </c>
      <c r="C471" t="s">
        <v>3121</v>
      </c>
      <c r="D471" t="s">
        <v>3120</v>
      </c>
      <c r="E471" t="s">
        <v>3</v>
      </c>
      <c r="F471" t="s">
        <v>3119</v>
      </c>
      <c r="G471" t="s">
        <v>3118</v>
      </c>
      <c r="H471" s="32">
        <v>7796.25</v>
      </c>
      <c r="I471" s="33">
        <v>0.1</v>
      </c>
      <c r="J471" s="32">
        <f t="shared" si="7"/>
        <v>7016.625</v>
      </c>
      <c r="K471" s="3">
        <v>0.32200000000000001</v>
      </c>
      <c r="L471" s="2">
        <v>9</v>
      </c>
      <c r="M471" t="s">
        <v>9</v>
      </c>
      <c r="N471" t="s">
        <v>10</v>
      </c>
      <c r="O471" t="s">
        <v>10</v>
      </c>
      <c r="P471" t="s">
        <v>10</v>
      </c>
      <c r="Q471" t="s">
        <v>10</v>
      </c>
      <c r="T471" s="31" t="s">
        <v>3117</v>
      </c>
    </row>
    <row r="472" spans="1:20" x14ac:dyDescent="0.35">
      <c r="A472" s="34" t="s">
        <v>3116</v>
      </c>
      <c r="B472" s="2">
        <v>3</v>
      </c>
      <c r="C472" t="s">
        <v>3056</v>
      </c>
      <c r="D472" t="s">
        <v>3055</v>
      </c>
      <c r="E472" t="s">
        <v>3</v>
      </c>
      <c r="F472" t="s">
        <v>3115</v>
      </c>
      <c r="G472" t="s">
        <v>3114</v>
      </c>
      <c r="H472" s="32">
        <v>22303.24</v>
      </c>
      <c r="I472" s="33">
        <v>0.2</v>
      </c>
      <c r="J472" s="32">
        <f t="shared" si="7"/>
        <v>17842.592000000001</v>
      </c>
      <c r="K472" s="3">
        <v>0.21</v>
      </c>
      <c r="L472" s="2">
        <v>10</v>
      </c>
      <c r="M472" t="s">
        <v>9</v>
      </c>
      <c r="N472" t="s">
        <v>10</v>
      </c>
      <c r="O472" t="s">
        <v>10</v>
      </c>
      <c r="P472" t="s">
        <v>10</v>
      </c>
      <c r="Q472" t="s">
        <v>10</v>
      </c>
      <c r="S472" s="2" t="s">
        <v>155</v>
      </c>
      <c r="T472" s="31" t="s">
        <v>3113</v>
      </c>
    </row>
    <row r="473" spans="1:20" x14ac:dyDescent="0.35">
      <c r="A473" s="34" t="s">
        <v>3112</v>
      </c>
      <c r="B473" s="2">
        <v>3</v>
      </c>
      <c r="C473" t="s">
        <v>3056</v>
      </c>
      <c r="D473" t="s">
        <v>3055</v>
      </c>
      <c r="E473" t="s">
        <v>3</v>
      </c>
      <c r="F473" t="s">
        <v>3111</v>
      </c>
      <c r="G473" t="s">
        <v>3110</v>
      </c>
      <c r="H473" s="32">
        <v>62078.67</v>
      </c>
      <c r="I473" s="33">
        <v>0.2</v>
      </c>
      <c r="J473" s="32">
        <f t="shared" si="7"/>
        <v>49662.936000000002</v>
      </c>
      <c r="K473" s="3">
        <v>0.58699999999999997</v>
      </c>
      <c r="L473" s="2">
        <v>9</v>
      </c>
      <c r="M473" t="s">
        <v>9</v>
      </c>
      <c r="N473" t="s">
        <v>10</v>
      </c>
      <c r="O473" t="s">
        <v>10</v>
      </c>
      <c r="P473" t="s">
        <v>10</v>
      </c>
      <c r="Q473" t="s">
        <v>10</v>
      </c>
      <c r="T473" s="31" t="s">
        <v>3109</v>
      </c>
    </row>
    <row r="474" spans="1:20" x14ac:dyDescent="0.35">
      <c r="A474" s="34" t="s">
        <v>3108</v>
      </c>
      <c r="B474" s="2">
        <v>3</v>
      </c>
      <c r="C474" t="s">
        <v>3056</v>
      </c>
      <c r="D474" t="s">
        <v>3055</v>
      </c>
      <c r="E474" t="s">
        <v>3</v>
      </c>
      <c r="F474" t="s">
        <v>3107</v>
      </c>
      <c r="G474" t="s">
        <v>3106</v>
      </c>
      <c r="H474" s="32">
        <v>29624.21</v>
      </c>
      <c r="I474" s="33">
        <v>0.2</v>
      </c>
      <c r="J474" s="32">
        <f t="shared" si="7"/>
        <v>23699.367999999999</v>
      </c>
      <c r="K474" s="3">
        <v>0.214</v>
      </c>
      <c r="L474" s="2">
        <v>9</v>
      </c>
      <c r="M474" t="s">
        <v>9</v>
      </c>
      <c r="N474" t="s">
        <v>10</v>
      </c>
      <c r="O474" t="s">
        <v>10</v>
      </c>
      <c r="P474" t="s">
        <v>10</v>
      </c>
      <c r="Q474" t="s">
        <v>10</v>
      </c>
      <c r="T474" s="31" t="s">
        <v>3105</v>
      </c>
    </row>
    <row r="475" spans="1:20" x14ac:dyDescent="0.35">
      <c r="A475" s="34" t="s">
        <v>3104</v>
      </c>
      <c r="B475" s="2">
        <v>3</v>
      </c>
      <c r="C475" t="s">
        <v>3056</v>
      </c>
      <c r="D475" t="s">
        <v>3099</v>
      </c>
      <c r="E475" t="s">
        <v>3</v>
      </c>
      <c r="F475" t="s">
        <v>3103</v>
      </c>
      <c r="G475" t="s">
        <v>3102</v>
      </c>
      <c r="H475" s="32">
        <v>275243.43</v>
      </c>
      <c r="I475" s="33">
        <v>0.2</v>
      </c>
      <c r="J475" s="32">
        <f t="shared" si="7"/>
        <v>220194.74400000001</v>
      </c>
      <c r="K475" s="3">
        <v>0.42799999999999999</v>
      </c>
      <c r="L475" s="2">
        <v>8</v>
      </c>
      <c r="M475" t="s">
        <v>9</v>
      </c>
      <c r="N475" t="s">
        <v>10</v>
      </c>
      <c r="O475" t="s">
        <v>10</v>
      </c>
      <c r="P475" t="s">
        <v>10</v>
      </c>
      <c r="Q475" t="s">
        <v>10</v>
      </c>
      <c r="T475" s="31" t="s">
        <v>3101</v>
      </c>
    </row>
    <row r="476" spans="1:20" x14ac:dyDescent="0.35">
      <c r="A476" s="34" t="s">
        <v>3100</v>
      </c>
      <c r="B476" s="2">
        <v>3</v>
      </c>
      <c r="C476" t="s">
        <v>3056</v>
      </c>
      <c r="D476" t="s">
        <v>3099</v>
      </c>
      <c r="E476" t="s">
        <v>3</v>
      </c>
      <c r="F476" t="s">
        <v>3098</v>
      </c>
      <c r="G476" t="s">
        <v>3097</v>
      </c>
      <c r="H476" s="32">
        <v>394342.71</v>
      </c>
      <c r="I476" s="33">
        <v>0.2</v>
      </c>
      <c r="J476" s="32">
        <f t="shared" si="7"/>
        <v>315474.16800000001</v>
      </c>
      <c r="K476" s="3">
        <v>0.78600000000000003</v>
      </c>
      <c r="L476" s="2">
        <v>6</v>
      </c>
      <c r="M476" t="s">
        <v>9</v>
      </c>
      <c r="N476" t="s">
        <v>10</v>
      </c>
      <c r="O476" t="s">
        <v>10</v>
      </c>
      <c r="P476" t="s">
        <v>10</v>
      </c>
      <c r="Q476" t="s">
        <v>10</v>
      </c>
      <c r="T476" s="31" t="s">
        <v>3096</v>
      </c>
    </row>
    <row r="477" spans="1:20" x14ac:dyDescent="0.35">
      <c r="A477" s="34" t="s">
        <v>3095</v>
      </c>
      <c r="B477" s="2">
        <v>3</v>
      </c>
      <c r="C477" t="s">
        <v>3056</v>
      </c>
      <c r="D477" t="s">
        <v>3055</v>
      </c>
      <c r="E477" t="s">
        <v>3</v>
      </c>
      <c r="F477" t="s">
        <v>3094</v>
      </c>
      <c r="G477" t="s">
        <v>3093</v>
      </c>
      <c r="H477" s="32">
        <v>9940.17</v>
      </c>
      <c r="I477" s="33">
        <v>0.2</v>
      </c>
      <c r="J477" s="32">
        <f t="shared" si="7"/>
        <v>7952.1360000000004</v>
      </c>
      <c r="K477" s="3">
        <v>2.5999999999999999E-2</v>
      </c>
      <c r="L477" s="2">
        <v>6</v>
      </c>
      <c r="M477" t="s">
        <v>9</v>
      </c>
      <c r="N477" t="s">
        <v>10</v>
      </c>
      <c r="O477" t="s">
        <v>10</v>
      </c>
      <c r="P477" t="s">
        <v>10</v>
      </c>
      <c r="Q477" t="s">
        <v>10</v>
      </c>
      <c r="T477" s="31" t="s">
        <v>3092</v>
      </c>
    </row>
    <row r="478" spans="1:20" x14ac:dyDescent="0.35">
      <c r="A478" s="34" t="s">
        <v>3091</v>
      </c>
      <c r="B478" s="2">
        <v>3</v>
      </c>
      <c r="C478" t="s">
        <v>3056</v>
      </c>
      <c r="D478" t="s">
        <v>3055</v>
      </c>
      <c r="E478" t="s">
        <v>3</v>
      </c>
      <c r="F478" t="s">
        <v>3090</v>
      </c>
      <c r="G478" t="s">
        <v>3089</v>
      </c>
      <c r="H478" s="32">
        <v>6979.68</v>
      </c>
      <c r="I478" s="33">
        <v>0.2</v>
      </c>
      <c r="J478" s="32">
        <f t="shared" si="7"/>
        <v>5583.7440000000006</v>
      </c>
      <c r="K478" s="3">
        <v>3.7999999999999999E-2</v>
      </c>
      <c r="L478" s="2">
        <v>5</v>
      </c>
      <c r="M478" t="s">
        <v>9</v>
      </c>
      <c r="N478" t="s">
        <v>10</v>
      </c>
      <c r="O478" t="s">
        <v>10</v>
      </c>
      <c r="P478" t="s">
        <v>10</v>
      </c>
      <c r="Q478" t="s">
        <v>10</v>
      </c>
      <c r="T478" s="31" t="s">
        <v>3088</v>
      </c>
    </row>
    <row r="479" spans="1:20" x14ac:dyDescent="0.35">
      <c r="A479" s="34" t="s">
        <v>3087</v>
      </c>
      <c r="B479" s="2">
        <v>3</v>
      </c>
      <c r="C479" t="s">
        <v>3056</v>
      </c>
      <c r="D479" t="s">
        <v>3055</v>
      </c>
      <c r="E479" t="s">
        <v>3</v>
      </c>
      <c r="F479" t="s">
        <v>3086</v>
      </c>
      <c r="G479" t="s">
        <v>3085</v>
      </c>
      <c r="H479" s="32">
        <v>42004.88</v>
      </c>
      <c r="I479" s="33">
        <v>0.2</v>
      </c>
      <c r="J479" s="32">
        <f t="shared" si="7"/>
        <v>33603.903999999995</v>
      </c>
      <c r="K479" s="3">
        <v>0.312</v>
      </c>
      <c r="L479" s="2">
        <v>5</v>
      </c>
      <c r="M479" t="s">
        <v>9</v>
      </c>
      <c r="N479" t="s">
        <v>10</v>
      </c>
      <c r="O479" t="s">
        <v>10</v>
      </c>
      <c r="P479" t="s">
        <v>10</v>
      </c>
      <c r="Q479" t="s">
        <v>10</v>
      </c>
      <c r="T479" s="31" t="s">
        <v>3084</v>
      </c>
    </row>
    <row r="480" spans="1:20" x14ac:dyDescent="0.35">
      <c r="A480" s="34" t="s">
        <v>3083</v>
      </c>
      <c r="B480" s="2">
        <v>3</v>
      </c>
      <c r="C480" t="s">
        <v>3056</v>
      </c>
      <c r="D480" t="s">
        <v>3055</v>
      </c>
      <c r="E480" t="s">
        <v>3</v>
      </c>
      <c r="F480" t="s">
        <v>3082</v>
      </c>
      <c r="G480" t="s">
        <v>3081</v>
      </c>
      <c r="H480" s="32">
        <v>14173.37</v>
      </c>
      <c r="I480" s="33">
        <v>0.2</v>
      </c>
      <c r="J480" s="32">
        <f t="shared" si="7"/>
        <v>11338.696</v>
      </c>
      <c r="K480" s="3">
        <v>7.4999999999999997E-2</v>
      </c>
      <c r="L480" s="2">
        <v>5</v>
      </c>
      <c r="M480" t="s">
        <v>9</v>
      </c>
      <c r="N480" t="s">
        <v>10</v>
      </c>
      <c r="O480" t="s">
        <v>10</v>
      </c>
      <c r="P480" t="s">
        <v>10</v>
      </c>
      <c r="Q480" t="s">
        <v>10</v>
      </c>
      <c r="T480" s="31" t="s">
        <v>3080</v>
      </c>
    </row>
    <row r="481" spans="1:20" x14ac:dyDescent="0.35">
      <c r="A481" s="34" t="s">
        <v>3079</v>
      </c>
      <c r="B481" s="2">
        <v>3</v>
      </c>
      <c r="C481" t="s">
        <v>3056</v>
      </c>
      <c r="D481" t="s">
        <v>3055</v>
      </c>
      <c r="E481" t="s">
        <v>3</v>
      </c>
      <c r="F481" t="s">
        <v>3078</v>
      </c>
      <c r="G481" t="s">
        <v>3077</v>
      </c>
      <c r="H481" s="32">
        <v>7050.81</v>
      </c>
      <c r="I481" s="33">
        <v>0.2</v>
      </c>
      <c r="J481" s="32">
        <f t="shared" si="7"/>
        <v>5640.6480000000001</v>
      </c>
      <c r="K481" s="3">
        <v>0.06</v>
      </c>
      <c r="L481" s="2">
        <v>5</v>
      </c>
      <c r="M481" t="s">
        <v>9</v>
      </c>
      <c r="N481" t="s">
        <v>10</v>
      </c>
      <c r="O481" t="s">
        <v>10</v>
      </c>
      <c r="P481" t="s">
        <v>10</v>
      </c>
      <c r="Q481" t="s">
        <v>10</v>
      </c>
      <c r="T481" s="31" t="s">
        <v>3076</v>
      </c>
    </row>
    <row r="482" spans="1:20" x14ac:dyDescent="0.35">
      <c r="A482" s="34" t="s">
        <v>3075</v>
      </c>
      <c r="B482" s="2">
        <v>3</v>
      </c>
      <c r="C482" t="s">
        <v>3056</v>
      </c>
      <c r="D482" t="s">
        <v>3055</v>
      </c>
      <c r="E482" t="s">
        <v>3</v>
      </c>
      <c r="F482" t="s">
        <v>3074</v>
      </c>
      <c r="G482" t="s">
        <v>3073</v>
      </c>
      <c r="H482" s="32">
        <v>9940.17</v>
      </c>
      <c r="I482" s="33">
        <v>0.2</v>
      </c>
      <c r="J482" s="32">
        <f t="shared" si="7"/>
        <v>7952.1360000000004</v>
      </c>
      <c r="K482" s="3">
        <v>0.16200000000000001</v>
      </c>
      <c r="L482" s="2">
        <v>5</v>
      </c>
      <c r="M482" t="s">
        <v>9</v>
      </c>
      <c r="N482" t="s">
        <v>10</v>
      </c>
      <c r="O482" t="s">
        <v>10</v>
      </c>
      <c r="P482" t="s">
        <v>10</v>
      </c>
      <c r="Q482" t="s">
        <v>10</v>
      </c>
      <c r="T482" s="31" t="s">
        <v>2221</v>
      </c>
    </row>
    <row r="483" spans="1:20" x14ac:dyDescent="0.35">
      <c r="A483" s="34" t="s">
        <v>3072</v>
      </c>
      <c r="B483" s="2">
        <v>3</v>
      </c>
      <c r="C483" t="s">
        <v>3056</v>
      </c>
      <c r="D483" t="s">
        <v>3055</v>
      </c>
      <c r="E483" t="s">
        <v>3</v>
      </c>
      <c r="F483" t="s">
        <v>3071</v>
      </c>
      <c r="G483" t="s">
        <v>2910</v>
      </c>
      <c r="H483" s="32">
        <v>30495.81</v>
      </c>
      <c r="I483" s="33">
        <v>0.2</v>
      </c>
      <c r="J483" s="32">
        <f t="shared" si="7"/>
        <v>24396.648000000001</v>
      </c>
      <c r="K483" s="3">
        <v>0.26900000000000002</v>
      </c>
      <c r="L483" s="2">
        <v>5</v>
      </c>
      <c r="M483" t="s">
        <v>9</v>
      </c>
      <c r="N483" t="s">
        <v>10</v>
      </c>
      <c r="O483" t="s">
        <v>10</v>
      </c>
      <c r="P483" t="s">
        <v>10</v>
      </c>
      <c r="Q483" t="s">
        <v>10</v>
      </c>
      <c r="T483" s="31" t="s">
        <v>3070</v>
      </c>
    </row>
    <row r="484" spans="1:20" x14ac:dyDescent="0.35">
      <c r="A484" s="34" t="s">
        <v>3069</v>
      </c>
      <c r="B484" s="2">
        <v>3</v>
      </c>
      <c r="C484" t="s">
        <v>3056</v>
      </c>
      <c r="D484" t="s">
        <v>3055</v>
      </c>
      <c r="E484" t="s">
        <v>3</v>
      </c>
      <c r="F484" t="s">
        <v>3068</v>
      </c>
      <c r="G484" t="s">
        <v>3067</v>
      </c>
      <c r="H484" s="32">
        <v>7050.81</v>
      </c>
      <c r="I484" s="33">
        <v>0.2</v>
      </c>
      <c r="J484" s="32">
        <f t="shared" si="7"/>
        <v>5640.6480000000001</v>
      </c>
      <c r="K484" s="3">
        <v>5.5E-2</v>
      </c>
      <c r="L484" s="2">
        <v>4</v>
      </c>
      <c r="M484" t="s">
        <v>9</v>
      </c>
      <c r="N484" t="s">
        <v>10</v>
      </c>
      <c r="O484" t="s">
        <v>10</v>
      </c>
      <c r="P484" t="s">
        <v>10</v>
      </c>
      <c r="Q484" t="s">
        <v>10</v>
      </c>
      <c r="T484" s="31" t="s">
        <v>3066</v>
      </c>
    </row>
    <row r="485" spans="1:20" x14ac:dyDescent="0.35">
      <c r="A485" s="34" t="s">
        <v>3065</v>
      </c>
      <c r="B485" s="2">
        <v>3</v>
      </c>
      <c r="C485" t="s">
        <v>3056</v>
      </c>
      <c r="D485" t="s">
        <v>3055</v>
      </c>
      <c r="E485" t="s">
        <v>3</v>
      </c>
      <c r="F485" t="s">
        <v>3064</v>
      </c>
      <c r="G485" t="s">
        <v>3063</v>
      </c>
      <c r="H485" s="32">
        <v>21323.73</v>
      </c>
      <c r="I485" s="33">
        <v>0.2</v>
      </c>
      <c r="J485" s="32">
        <f t="shared" si="7"/>
        <v>17058.984</v>
      </c>
      <c r="K485" s="3">
        <v>0.14899999999999999</v>
      </c>
      <c r="L485" s="2">
        <v>4</v>
      </c>
      <c r="M485" t="s">
        <v>9</v>
      </c>
      <c r="N485" t="s">
        <v>10</v>
      </c>
      <c r="O485" t="s">
        <v>10</v>
      </c>
      <c r="P485" t="s">
        <v>10</v>
      </c>
      <c r="Q485" t="s">
        <v>10</v>
      </c>
      <c r="T485" s="31" t="s">
        <v>3062</v>
      </c>
    </row>
    <row r="486" spans="1:20" x14ac:dyDescent="0.35">
      <c r="A486" s="34" t="s">
        <v>3061</v>
      </c>
      <c r="B486" s="2">
        <v>3</v>
      </c>
      <c r="C486" t="s">
        <v>3056</v>
      </c>
      <c r="D486" t="s">
        <v>3055</v>
      </c>
      <c r="E486" t="s">
        <v>3</v>
      </c>
      <c r="F486" t="s">
        <v>3060</v>
      </c>
      <c r="G486" t="s">
        <v>3059</v>
      </c>
      <c r="H486" s="32">
        <v>29813.89</v>
      </c>
      <c r="I486" s="33">
        <v>0.2</v>
      </c>
      <c r="J486" s="32">
        <f t="shared" si="7"/>
        <v>23851.112000000001</v>
      </c>
      <c r="K486" s="3">
        <v>0.248</v>
      </c>
      <c r="L486" s="2">
        <v>3</v>
      </c>
      <c r="M486" t="s">
        <v>9</v>
      </c>
      <c r="N486" t="s">
        <v>10</v>
      </c>
      <c r="O486" t="s">
        <v>10</v>
      </c>
      <c r="P486" t="s">
        <v>10</v>
      </c>
      <c r="Q486" t="s">
        <v>10</v>
      </c>
      <c r="T486" s="31" t="s">
        <v>3058</v>
      </c>
    </row>
    <row r="487" spans="1:20" x14ac:dyDescent="0.35">
      <c r="A487" s="34" t="s">
        <v>3057</v>
      </c>
      <c r="B487" s="2">
        <v>3</v>
      </c>
      <c r="C487" t="s">
        <v>3056</v>
      </c>
      <c r="D487" t="s">
        <v>3055</v>
      </c>
      <c r="E487" t="s">
        <v>3</v>
      </c>
      <c r="F487" t="s">
        <v>3054</v>
      </c>
      <c r="G487" t="s">
        <v>3053</v>
      </c>
      <c r="H487" s="32">
        <v>16948.77</v>
      </c>
      <c r="I487" s="33">
        <v>0.2</v>
      </c>
      <c r="J487" s="32">
        <f t="shared" si="7"/>
        <v>13559.016</v>
      </c>
      <c r="K487" s="3">
        <v>8.4000000000000005E-2</v>
      </c>
      <c r="L487" s="2">
        <v>3</v>
      </c>
      <c r="M487" t="s">
        <v>9</v>
      </c>
      <c r="N487" t="s">
        <v>10</v>
      </c>
      <c r="O487" t="s">
        <v>10</v>
      </c>
      <c r="P487" t="s">
        <v>10</v>
      </c>
      <c r="Q487" t="s">
        <v>10</v>
      </c>
      <c r="T487" s="31" t="s">
        <v>3052</v>
      </c>
    </row>
    <row r="488" spans="1:20" x14ac:dyDescent="0.35">
      <c r="A488" s="34" t="s">
        <v>3051</v>
      </c>
      <c r="B488" s="2">
        <v>4</v>
      </c>
      <c r="C488" t="s">
        <v>257</v>
      </c>
      <c r="D488" t="s">
        <v>3002</v>
      </c>
      <c r="E488" t="s">
        <v>3</v>
      </c>
      <c r="F488" t="s">
        <v>3050</v>
      </c>
      <c r="G488" t="s">
        <v>3049</v>
      </c>
      <c r="H488" s="32">
        <v>4174.5</v>
      </c>
      <c r="I488" s="33">
        <v>0.15</v>
      </c>
      <c r="J488" s="32">
        <f t="shared" si="7"/>
        <v>3548.3249999999998</v>
      </c>
      <c r="K488" s="3">
        <v>8.1000000000000003E-2</v>
      </c>
      <c r="L488" s="2">
        <v>9</v>
      </c>
      <c r="M488" t="s">
        <v>9</v>
      </c>
      <c r="N488" t="s">
        <v>10</v>
      </c>
      <c r="O488" t="s">
        <v>10</v>
      </c>
      <c r="P488" t="s">
        <v>10</v>
      </c>
      <c r="Q488" t="s">
        <v>10</v>
      </c>
      <c r="T488" s="31" t="s">
        <v>3048</v>
      </c>
    </row>
    <row r="489" spans="1:20" x14ac:dyDescent="0.35">
      <c r="A489" s="34" t="s">
        <v>3047</v>
      </c>
      <c r="B489" s="2">
        <v>4</v>
      </c>
      <c r="C489" t="s">
        <v>257</v>
      </c>
      <c r="D489" t="s">
        <v>3002</v>
      </c>
      <c r="E489" t="s">
        <v>3</v>
      </c>
      <c r="F489" t="s">
        <v>3046</v>
      </c>
      <c r="G489" t="s">
        <v>3045</v>
      </c>
      <c r="H489" s="32">
        <v>7423.35</v>
      </c>
      <c r="I489" s="33">
        <v>0.15</v>
      </c>
      <c r="J489" s="32">
        <f t="shared" si="7"/>
        <v>6309.8474999999999</v>
      </c>
      <c r="K489" s="3">
        <v>8.4000000000000005E-2</v>
      </c>
      <c r="L489" s="2">
        <v>8</v>
      </c>
      <c r="M489" t="s">
        <v>9</v>
      </c>
      <c r="N489" t="s">
        <v>10</v>
      </c>
      <c r="O489" t="s">
        <v>10</v>
      </c>
      <c r="P489" t="s">
        <v>10</v>
      </c>
      <c r="Q489" t="s">
        <v>10</v>
      </c>
      <c r="T489" s="31" t="s">
        <v>3044</v>
      </c>
    </row>
    <row r="490" spans="1:20" x14ac:dyDescent="0.35">
      <c r="A490" s="34" t="s">
        <v>3043</v>
      </c>
      <c r="B490" s="2">
        <v>4</v>
      </c>
      <c r="C490" t="s">
        <v>257</v>
      </c>
      <c r="D490" t="s">
        <v>3002</v>
      </c>
      <c r="E490" t="s">
        <v>3</v>
      </c>
      <c r="F490" t="s">
        <v>3042</v>
      </c>
      <c r="G490" t="s">
        <v>3041</v>
      </c>
      <c r="H490" s="32">
        <v>58163.66</v>
      </c>
      <c r="I490" s="33">
        <v>0.15</v>
      </c>
      <c r="J490" s="32">
        <f t="shared" si="7"/>
        <v>49439.111000000004</v>
      </c>
      <c r="K490" s="3">
        <v>0.29699999999999999</v>
      </c>
      <c r="L490" s="2">
        <v>7</v>
      </c>
      <c r="M490" t="s">
        <v>9</v>
      </c>
      <c r="N490" t="s">
        <v>10</v>
      </c>
      <c r="O490" t="s">
        <v>10</v>
      </c>
      <c r="P490" t="s">
        <v>10</v>
      </c>
      <c r="Q490" t="s">
        <v>9</v>
      </c>
      <c r="R490" t="s">
        <v>3013</v>
      </c>
      <c r="T490" s="31" t="s">
        <v>3040</v>
      </c>
    </row>
    <row r="491" spans="1:20" x14ac:dyDescent="0.35">
      <c r="A491" s="34" t="s">
        <v>3039</v>
      </c>
      <c r="B491" s="2">
        <v>4</v>
      </c>
      <c r="C491" t="s">
        <v>257</v>
      </c>
      <c r="D491" t="s">
        <v>3002</v>
      </c>
      <c r="E491" t="s">
        <v>3</v>
      </c>
      <c r="F491" t="s">
        <v>3038</v>
      </c>
      <c r="G491" t="s">
        <v>3037</v>
      </c>
      <c r="H491" s="32">
        <v>91806.67</v>
      </c>
      <c r="I491" s="33">
        <v>0.15</v>
      </c>
      <c r="J491" s="32">
        <f t="shared" si="7"/>
        <v>78035.669500000004</v>
      </c>
      <c r="K491" s="3">
        <v>0.54800000000000004</v>
      </c>
      <c r="L491" s="2">
        <v>7</v>
      </c>
      <c r="M491" t="s">
        <v>9</v>
      </c>
      <c r="N491" t="s">
        <v>10</v>
      </c>
      <c r="O491" t="s">
        <v>10</v>
      </c>
      <c r="P491" t="s">
        <v>10</v>
      </c>
      <c r="Q491" t="s">
        <v>9</v>
      </c>
      <c r="R491" t="s">
        <v>3013</v>
      </c>
      <c r="T491" s="31" t="s">
        <v>3036</v>
      </c>
    </row>
    <row r="492" spans="1:20" x14ac:dyDescent="0.35">
      <c r="A492" s="34" t="s">
        <v>3035</v>
      </c>
      <c r="B492" s="2">
        <v>4</v>
      </c>
      <c r="C492" t="s">
        <v>257</v>
      </c>
      <c r="D492" t="s">
        <v>3002</v>
      </c>
      <c r="E492" t="s">
        <v>3</v>
      </c>
      <c r="F492" t="s">
        <v>3034</v>
      </c>
      <c r="G492" t="s">
        <v>3033</v>
      </c>
      <c r="H492" s="32">
        <v>6085.29</v>
      </c>
      <c r="I492" s="33">
        <v>0.15</v>
      </c>
      <c r="J492" s="32">
        <f t="shared" si="7"/>
        <v>5172.4965000000002</v>
      </c>
      <c r="K492" s="3">
        <v>0.11</v>
      </c>
      <c r="L492" s="2">
        <v>7</v>
      </c>
      <c r="M492" t="s">
        <v>9</v>
      </c>
      <c r="N492" t="s">
        <v>10</v>
      </c>
      <c r="O492" t="s">
        <v>10</v>
      </c>
      <c r="P492" t="s">
        <v>10</v>
      </c>
      <c r="Q492" t="s">
        <v>10</v>
      </c>
      <c r="T492" s="31" t="s">
        <v>3032</v>
      </c>
    </row>
    <row r="493" spans="1:20" x14ac:dyDescent="0.35">
      <c r="A493" s="34" t="s">
        <v>3031</v>
      </c>
      <c r="B493" s="2">
        <v>4</v>
      </c>
      <c r="C493" t="s">
        <v>257</v>
      </c>
      <c r="D493" t="s">
        <v>3002</v>
      </c>
      <c r="E493" t="s">
        <v>3</v>
      </c>
      <c r="F493" t="s">
        <v>3030</v>
      </c>
      <c r="G493" t="s">
        <v>3029</v>
      </c>
      <c r="H493" s="32">
        <v>47240.42</v>
      </c>
      <c r="I493" s="33">
        <v>0.15</v>
      </c>
      <c r="J493" s="32">
        <f t="shared" si="7"/>
        <v>40154.356999999996</v>
      </c>
      <c r="K493" s="3">
        <v>0.36199999999999999</v>
      </c>
      <c r="L493" s="2">
        <v>7</v>
      </c>
      <c r="M493" t="s">
        <v>9</v>
      </c>
      <c r="N493" t="s">
        <v>10</v>
      </c>
      <c r="O493" t="s">
        <v>10</v>
      </c>
      <c r="P493" t="s">
        <v>10</v>
      </c>
      <c r="Q493" t="s">
        <v>10</v>
      </c>
      <c r="T493" s="31" t="s">
        <v>3028</v>
      </c>
    </row>
    <row r="494" spans="1:20" x14ac:dyDescent="0.35">
      <c r="A494" s="34" t="s">
        <v>3027</v>
      </c>
      <c r="B494" s="2">
        <v>4</v>
      </c>
      <c r="C494" t="s">
        <v>257</v>
      </c>
      <c r="D494" t="s">
        <v>3002</v>
      </c>
      <c r="E494" t="s">
        <v>3</v>
      </c>
      <c r="F494" t="s">
        <v>3026</v>
      </c>
      <c r="G494" t="s">
        <v>3025</v>
      </c>
      <c r="H494" s="32">
        <v>40272.300000000003</v>
      </c>
      <c r="I494" s="33">
        <v>0.15</v>
      </c>
      <c r="J494" s="32">
        <f t="shared" si="7"/>
        <v>34231.455000000002</v>
      </c>
      <c r="K494" s="3">
        <v>0.26300000000000001</v>
      </c>
      <c r="L494" s="2">
        <v>6</v>
      </c>
      <c r="M494" t="s">
        <v>9</v>
      </c>
      <c r="N494" t="s">
        <v>10</v>
      </c>
      <c r="O494" t="s">
        <v>10</v>
      </c>
      <c r="P494" t="s">
        <v>10</v>
      </c>
      <c r="Q494" t="s">
        <v>9</v>
      </c>
      <c r="R494" t="s">
        <v>3013</v>
      </c>
      <c r="T494" s="31" t="s">
        <v>3024</v>
      </c>
    </row>
    <row r="495" spans="1:20" x14ac:dyDescent="0.35">
      <c r="A495" s="34" t="s">
        <v>3023</v>
      </c>
      <c r="B495" s="2">
        <v>4</v>
      </c>
      <c r="C495" t="s">
        <v>257</v>
      </c>
      <c r="D495" t="s">
        <v>3002</v>
      </c>
      <c r="E495" t="s">
        <v>3</v>
      </c>
      <c r="F495" t="s">
        <v>3022</v>
      </c>
      <c r="G495" t="s">
        <v>810</v>
      </c>
      <c r="H495" s="32">
        <v>32033.43</v>
      </c>
      <c r="I495" s="33">
        <v>0.15</v>
      </c>
      <c r="J495" s="32">
        <f t="shared" si="7"/>
        <v>27228.415499999999</v>
      </c>
      <c r="K495" s="3">
        <v>0.28000000000000003</v>
      </c>
      <c r="L495" s="2">
        <v>6</v>
      </c>
      <c r="M495" t="s">
        <v>9</v>
      </c>
      <c r="N495" t="s">
        <v>10</v>
      </c>
      <c r="O495" t="s">
        <v>10</v>
      </c>
      <c r="P495" t="s">
        <v>10</v>
      </c>
      <c r="Q495" t="s">
        <v>10</v>
      </c>
      <c r="T495" s="31" t="s">
        <v>3021</v>
      </c>
    </row>
    <row r="496" spans="1:20" x14ac:dyDescent="0.35">
      <c r="A496" s="34" t="s">
        <v>3020</v>
      </c>
      <c r="B496" s="2">
        <v>4</v>
      </c>
      <c r="C496" t="s">
        <v>257</v>
      </c>
      <c r="D496" t="s">
        <v>3002</v>
      </c>
      <c r="E496" t="s">
        <v>3</v>
      </c>
      <c r="F496" t="s">
        <v>3019</v>
      </c>
      <c r="G496" t="s">
        <v>3018</v>
      </c>
      <c r="H496" s="32">
        <v>4833.95</v>
      </c>
      <c r="I496" s="33">
        <v>0.15</v>
      </c>
      <c r="J496" s="32">
        <f t="shared" si="7"/>
        <v>4108.8575000000001</v>
      </c>
      <c r="K496" s="3">
        <v>5.2999999999999999E-2</v>
      </c>
      <c r="L496" s="2">
        <v>6</v>
      </c>
      <c r="M496" t="s">
        <v>9</v>
      </c>
      <c r="N496" t="s">
        <v>10</v>
      </c>
      <c r="O496" t="s">
        <v>10</v>
      </c>
      <c r="P496" t="s">
        <v>10</v>
      </c>
      <c r="Q496" t="s">
        <v>10</v>
      </c>
      <c r="T496" s="31" t="s">
        <v>3017</v>
      </c>
    </row>
    <row r="497" spans="1:20" x14ac:dyDescent="0.35">
      <c r="A497" s="34" t="s">
        <v>3016</v>
      </c>
      <c r="B497" s="2">
        <v>4</v>
      </c>
      <c r="C497" t="s">
        <v>257</v>
      </c>
      <c r="D497" t="s">
        <v>3002</v>
      </c>
      <c r="E497" t="s">
        <v>3</v>
      </c>
      <c r="F497" t="s">
        <v>3015</v>
      </c>
      <c r="G497" t="s">
        <v>3014</v>
      </c>
      <c r="H497" s="32">
        <v>62827.6</v>
      </c>
      <c r="I497" s="33">
        <v>0.15</v>
      </c>
      <c r="J497" s="32">
        <f t="shared" si="7"/>
        <v>53403.46</v>
      </c>
      <c r="K497" s="3">
        <v>0.40699999999999997</v>
      </c>
      <c r="L497" s="2">
        <v>6</v>
      </c>
      <c r="M497" t="s">
        <v>9</v>
      </c>
      <c r="N497" t="s">
        <v>10</v>
      </c>
      <c r="O497" t="s">
        <v>10</v>
      </c>
      <c r="P497" t="s">
        <v>10</v>
      </c>
      <c r="Q497" t="s">
        <v>9</v>
      </c>
      <c r="R497" t="s">
        <v>3013</v>
      </c>
      <c r="T497" s="31" t="s">
        <v>3012</v>
      </c>
    </row>
    <row r="498" spans="1:20" x14ac:dyDescent="0.35">
      <c r="A498" s="34" t="s">
        <v>3011</v>
      </c>
      <c r="B498" s="2">
        <v>4</v>
      </c>
      <c r="C498" t="s">
        <v>257</v>
      </c>
      <c r="D498" t="s">
        <v>3002</v>
      </c>
      <c r="E498" t="s">
        <v>3</v>
      </c>
      <c r="F498" t="s">
        <v>3010</v>
      </c>
      <c r="G498" t="s">
        <v>3009</v>
      </c>
      <c r="H498" s="32">
        <v>73892.679999999993</v>
      </c>
      <c r="I498" s="33">
        <v>0.15</v>
      </c>
      <c r="J498" s="32">
        <f t="shared" si="7"/>
        <v>62808.777999999991</v>
      </c>
      <c r="K498" s="3">
        <v>0.629</v>
      </c>
      <c r="L498" s="2">
        <v>5</v>
      </c>
      <c r="M498" t="s">
        <v>9</v>
      </c>
      <c r="N498" t="s">
        <v>10</v>
      </c>
      <c r="O498" t="s">
        <v>10</v>
      </c>
      <c r="P498" t="s">
        <v>10</v>
      </c>
      <c r="Q498" t="s">
        <v>10</v>
      </c>
      <c r="T498" s="31" t="s">
        <v>3008</v>
      </c>
    </row>
    <row r="499" spans="1:20" x14ac:dyDescent="0.35">
      <c r="A499" s="34" t="s">
        <v>3007</v>
      </c>
      <c r="B499" s="2">
        <v>4</v>
      </c>
      <c r="C499" t="s">
        <v>257</v>
      </c>
      <c r="D499" t="s">
        <v>3002</v>
      </c>
      <c r="E499" t="s">
        <v>3</v>
      </c>
      <c r="F499" t="s">
        <v>3006</v>
      </c>
      <c r="G499" t="s">
        <v>3005</v>
      </c>
      <c r="H499" s="32">
        <v>51859.15</v>
      </c>
      <c r="I499" s="33">
        <v>0.15</v>
      </c>
      <c r="J499" s="32">
        <f t="shared" si="7"/>
        <v>44080.277500000004</v>
      </c>
      <c r="K499" s="3">
        <v>0.31900000000000001</v>
      </c>
      <c r="L499" s="2">
        <v>4</v>
      </c>
      <c r="M499" t="s">
        <v>9</v>
      </c>
      <c r="N499" t="s">
        <v>10</v>
      </c>
      <c r="O499" t="s">
        <v>10</v>
      </c>
      <c r="P499" t="s">
        <v>10</v>
      </c>
      <c r="Q499" t="s">
        <v>10</v>
      </c>
      <c r="T499" s="31" t="s">
        <v>3004</v>
      </c>
    </row>
    <row r="500" spans="1:20" x14ac:dyDescent="0.35">
      <c r="A500" s="34" t="s">
        <v>3003</v>
      </c>
      <c r="B500" s="2">
        <v>4</v>
      </c>
      <c r="C500" t="s">
        <v>257</v>
      </c>
      <c r="D500" t="s">
        <v>3002</v>
      </c>
      <c r="E500" t="s">
        <v>3</v>
      </c>
      <c r="F500" t="s">
        <v>3001</v>
      </c>
      <c r="G500" t="s">
        <v>3000</v>
      </c>
      <c r="H500" s="32">
        <v>12213.94</v>
      </c>
      <c r="I500" s="33">
        <v>0.15</v>
      </c>
      <c r="J500" s="32">
        <f t="shared" si="7"/>
        <v>10381.849</v>
      </c>
      <c r="K500" s="3">
        <v>0.127</v>
      </c>
      <c r="L500" s="2">
        <v>4</v>
      </c>
      <c r="M500" t="s">
        <v>9</v>
      </c>
      <c r="N500" t="s">
        <v>10</v>
      </c>
      <c r="O500" t="s">
        <v>10</v>
      </c>
      <c r="P500" t="s">
        <v>10</v>
      </c>
      <c r="Q500" t="s">
        <v>10</v>
      </c>
      <c r="T500" s="31" t="s">
        <v>2999</v>
      </c>
    </row>
    <row r="501" spans="1:20" x14ac:dyDescent="0.35">
      <c r="A501" s="34" t="s">
        <v>2998</v>
      </c>
      <c r="B501" s="2">
        <v>8</v>
      </c>
      <c r="C501" t="s">
        <v>198</v>
      </c>
      <c r="D501" t="s">
        <v>2981</v>
      </c>
      <c r="E501" t="s">
        <v>3</v>
      </c>
      <c r="F501" t="s">
        <v>2997</v>
      </c>
      <c r="G501" t="s">
        <v>2996</v>
      </c>
      <c r="H501" s="32">
        <v>10146</v>
      </c>
      <c r="I501" s="33">
        <v>0.125</v>
      </c>
      <c r="J501" s="32">
        <f t="shared" si="7"/>
        <v>8877.75</v>
      </c>
      <c r="K501" s="3">
        <v>0.127</v>
      </c>
      <c r="L501" s="2">
        <v>9</v>
      </c>
      <c r="M501" t="s">
        <v>9</v>
      </c>
      <c r="N501" t="s">
        <v>10</v>
      </c>
      <c r="O501" t="s">
        <v>10</v>
      </c>
      <c r="P501" t="s">
        <v>10</v>
      </c>
      <c r="Q501" t="s">
        <v>10</v>
      </c>
      <c r="T501" s="31" t="s">
        <v>2995</v>
      </c>
    </row>
    <row r="502" spans="1:20" x14ac:dyDescent="0.35">
      <c r="A502" s="34" t="s">
        <v>2994</v>
      </c>
      <c r="B502" s="2">
        <v>8</v>
      </c>
      <c r="C502" t="s">
        <v>198</v>
      </c>
      <c r="D502" t="s">
        <v>2981</v>
      </c>
      <c r="E502" t="s">
        <v>3</v>
      </c>
      <c r="F502" t="s">
        <v>2993</v>
      </c>
      <c r="G502" t="s">
        <v>2992</v>
      </c>
      <c r="H502" s="32">
        <v>26448</v>
      </c>
      <c r="I502" s="33">
        <v>0.125</v>
      </c>
      <c r="J502" s="32">
        <f t="shared" si="7"/>
        <v>23142</v>
      </c>
      <c r="K502" s="3">
        <v>0.33800000000000002</v>
      </c>
      <c r="L502" s="2">
        <v>8</v>
      </c>
      <c r="M502" t="s">
        <v>9</v>
      </c>
      <c r="N502" t="s">
        <v>10</v>
      </c>
      <c r="O502" t="s">
        <v>10</v>
      </c>
      <c r="P502" t="s">
        <v>10</v>
      </c>
      <c r="Q502" t="s">
        <v>10</v>
      </c>
      <c r="T502" s="31" t="s">
        <v>2991</v>
      </c>
    </row>
    <row r="503" spans="1:20" x14ac:dyDescent="0.35">
      <c r="A503" s="34" t="s">
        <v>2990</v>
      </c>
      <c r="B503" s="2">
        <v>8</v>
      </c>
      <c r="C503" t="s">
        <v>198</v>
      </c>
      <c r="D503" t="s">
        <v>2981</v>
      </c>
      <c r="E503" t="s">
        <v>3</v>
      </c>
      <c r="F503" t="s">
        <v>2989</v>
      </c>
      <c r="G503" t="s">
        <v>2988</v>
      </c>
      <c r="H503" s="32">
        <v>43206</v>
      </c>
      <c r="I503" s="33">
        <v>0.125</v>
      </c>
      <c r="J503" s="32">
        <f t="shared" si="7"/>
        <v>37805.25</v>
      </c>
      <c r="K503" s="3">
        <v>0.67800000000000005</v>
      </c>
      <c r="L503" s="2">
        <v>7</v>
      </c>
      <c r="M503" t="s">
        <v>9</v>
      </c>
      <c r="N503" t="s">
        <v>10</v>
      </c>
      <c r="O503" t="s">
        <v>10</v>
      </c>
      <c r="P503" t="s">
        <v>10</v>
      </c>
      <c r="Q503" t="s">
        <v>10</v>
      </c>
      <c r="T503" s="31" t="s">
        <v>2987</v>
      </c>
    </row>
    <row r="504" spans="1:20" x14ac:dyDescent="0.35">
      <c r="A504" s="34" t="s">
        <v>2986</v>
      </c>
      <c r="B504" s="2">
        <v>8</v>
      </c>
      <c r="C504" t="s">
        <v>198</v>
      </c>
      <c r="D504" t="s">
        <v>2981</v>
      </c>
      <c r="E504" t="s">
        <v>3</v>
      </c>
      <c r="F504" t="s">
        <v>2985</v>
      </c>
      <c r="G504" t="s">
        <v>2984</v>
      </c>
      <c r="H504" s="32">
        <v>13908</v>
      </c>
      <c r="I504" s="33">
        <v>0.125</v>
      </c>
      <c r="J504" s="32">
        <f t="shared" si="7"/>
        <v>12169.5</v>
      </c>
      <c r="K504" s="3">
        <v>0.129</v>
      </c>
      <c r="L504" s="2">
        <v>7</v>
      </c>
      <c r="M504" t="s">
        <v>9</v>
      </c>
      <c r="N504" t="s">
        <v>10</v>
      </c>
      <c r="O504" t="s">
        <v>10</v>
      </c>
      <c r="P504" t="s">
        <v>10</v>
      </c>
      <c r="Q504" t="s">
        <v>10</v>
      </c>
      <c r="T504" s="31" t="s">
        <v>2983</v>
      </c>
    </row>
    <row r="505" spans="1:20" x14ac:dyDescent="0.35">
      <c r="A505" s="34" t="s">
        <v>2982</v>
      </c>
      <c r="B505" s="2">
        <v>8</v>
      </c>
      <c r="C505" t="s">
        <v>198</v>
      </c>
      <c r="D505" t="s">
        <v>2981</v>
      </c>
      <c r="E505" t="s">
        <v>3</v>
      </c>
      <c r="F505" t="s">
        <v>2980</v>
      </c>
      <c r="G505" t="s">
        <v>2979</v>
      </c>
      <c r="H505" s="32">
        <v>16188</v>
      </c>
      <c r="I505" s="33">
        <v>0.125</v>
      </c>
      <c r="J505" s="32">
        <f t="shared" si="7"/>
        <v>14164.5</v>
      </c>
      <c r="K505" s="3">
        <v>0.16300000000000001</v>
      </c>
      <c r="L505" s="2">
        <v>7</v>
      </c>
      <c r="M505" t="s">
        <v>9</v>
      </c>
      <c r="N505" t="s">
        <v>10</v>
      </c>
      <c r="O505" t="s">
        <v>10</v>
      </c>
      <c r="P505" t="s">
        <v>10</v>
      </c>
      <c r="Q505" t="s">
        <v>10</v>
      </c>
      <c r="T505" s="31" t="s">
        <v>2978</v>
      </c>
    </row>
    <row r="506" spans="1:20" x14ac:dyDescent="0.35">
      <c r="A506" s="34" t="s">
        <v>2977</v>
      </c>
      <c r="B506" s="2">
        <v>2</v>
      </c>
      <c r="C506" t="s">
        <v>180</v>
      </c>
      <c r="D506" t="s">
        <v>2950</v>
      </c>
      <c r="E506" t="s">
        <v>3</v>
      </c>
      <c r="F506" t="s">
        <v>2976</v>
      </c>
      <c r="G506" t="s">
        <v>2975</v>
      </c>
      <c r="H506" s="32">
        <v>22000</v>
      </c>
      <c r="I506" s="33">
        <v>0.125</v>
      </c>
      <c r="J506" s="32">
        <f t="shared" si="7"/>
        <v>19250</v>
      </c>
      <c r="K506" s="3">
        <v>0.32200000000000001</v>
      </c>
      <c r="L506" s="2">
        <v>10</v>
      </c>
      <c r="M506" t="s">
        <v>9</v>
      </c>
      <c r="N506" t="s">
        <v>10</v>
      </c>
      <c r="O506" t="s">
        <v>10</v>
      </c>
      <c r="P506" t="s">
        <v>10</v>
      </c>
      <c r="Q506" t="s">
        <v>10</v>
      </c>
      <c r="S506" s="2" t="s">
        <v>130</v>
      </c>
      <c r="T506" s="31" t="s">
        <v>2974</v>
      </c>
    </row>
    <row r="507" spans="1:20" x14ac:dyDescent="0.35">
      <c r="A507" s="34" t="s">
        <v>2973</v>
      </c>
      <c r="B507" s="2">
        <v>2</v>
      </c>
      <c r="C507" t="s">
        <v>180</v>
      </c>
      <c r="D507" t="s">
        <v>2950</v>
      </c>
      <c r="E507" t="s">
        <v>3</v>
      </c>
      <c r="F507" t="s">
        <v>2972</v>
      </c>
      <c r="G507" t="s">
        <v>2971</v>
      </c>
      <c r="H507" s="32">
        <v>13750</v>
      </c>
      <c r="I507" s="33">
        <v>0.125</v>
      </c>
      <c r="J507" s="32">
        <f t="shared" si="7"/>
        <v>12031.25</v>
      </c>
      <c r="K507" s="3">
        <v>0.20799999999999999</v>
      </c>
      <c r="L507" s="2">
        <v>9</v>
      </c>
      <c r="M507" t="s">
        <v>9</v>
      </c>
      <c r="N507" t="s">
        <v>10</v>
      </c>
      <c r="O507" t="s">
        <v>10</v>
      </c>
      <c r="P507" t="s">
        <v>10</v>
      </c>
      <c r="Q507" t="s">
        <v>10</v>
      </c>
      <c r="T507" s="31"/>
    </row>
    <row r="508" spans="1:20" x14ac:dyDescent="0.35">
      <c r="A508" s="34" t="s">
        <v>2970</v>
      </c>
      <c r="B508" s="2">
        <v>2</v>
      </c>
      <c r="C508" t="s">
        <v>180</v>
      </c>
      <c r="D508" t="s">
        <v>2950</v>
      </c>
      <c r="E508" t="s">
        <v>3</v>
      </c>
      <c r="F508" t="s">
        <v>2969</v>
      </c>
      <c r="G508" t="s">
        <v>2968</v>
      </c>
      <c r="H508" s="32">
        <v>22000</v>
      </c>
      <c r="I508" s="33">
        <v>0.125</v>
      </c>
      <c r="J508" s="32">
        <f t="shared" si="7"/>
        <v>19250</v>
      </c>
      <c r="K508" s="3">
        <v>0.22</v>
      </c>
      <c r="L508" s="2">
        <v>7</v>
      </c>
      <c r="M508" t="s">
        <v>9</v>
      </c>
      <c r="N508" t="s">
        <v>10</v>
      </c>
      <c r="O508" t="s">
        <v>10</v>
      </c>
      <c r="P508" t="s">
        <v>10</v>
      </c>
      <c r="Q508" t="s">
        <v>10</v>
      </c>
      <c r="T508" s="31"/>
    </row>
    <row r="509" spans="1:20" x14ac:dyDescent="0.35">
      <c r="A509" s="34" t="s">
        <v>2967</v>
      </c>
      <c r="B509" s="2">
        <v>2</v>
      </c>
      <c r="C509" t="s">
        <v>180</v>
      </c>
      <c r="D509" t="s">
        <v>2950</v>
      </c>
      <c r="E509" t="s">
        <v>3</v>
      </c>
      <c r="F509" t="s">
        <v>2966</v>
      </c>
      <c r="G509" t="s">
        <v>2965</v>
      </c>
      <c r="H509" s="32">
        <v>8250</v>
      </c>
      <c r="I509" s="33">
        <v>0.125</v>
      </c>
      <c r="J509" s="32">
        <f t="shared" si="7"/>
        <v>7218.75</v>
      </c>
      <c r="K509" s="3">
        <v>5.7000000000000002E-2</v>
      </c>
      <c r="L509" s="2">
        <v>6</v>
      </c>
      <c r="N509" t="s">
        <v>9</v>
      </c>
      <c r="O509" t="s">
        <v>10</v>
      </c>
      <c r="P509" t="s">
        <v>10</v>
      </c>
      <c r="Q509" t="s">
        <v>10</v>
      </c>
      <c r="T509" s="31" t="s">
        <v>2964</v>
      </c>
    </row>
    <row r="510" spans="1:20" x14ac:dyDescent="0.35">
      <c r="A510" s="34" t="s">
        <v>2963</v>
      </c>
      <c r="B510" s="2">
        <v>2</v>
      </c>
      <c r="C510" t="s">
        <v>180</v>
      </c>
      <c r="D510" t="s">
        <v>2950</v>
      </c>
      <c r="E510" t="s">
        <v>3</v>
      </c>
      <c r="F510" t="s">
        <v>2962</v>
      </c>
      <c r="G510" t="s">
        <v>2961</v>
      </c>
      <c r="H510" s="32">
        <v>11000</v>
      </c>
      <c r="I510" s="33">
        <v>0.125</v>
      </c>
      <c r="J510" s="32">
        <f t="shared" si="7"/>
        <v>9625</v>
      </c>
      <c r="K510" s="3">
        <v>0.126</v>
      </c>
      <c r="L510" s="2">
        <v>5</v>
      </c>
      <c r="M510" t="s">
        <v>9</v>
      </c>
      <c r="N510" t="s">
        <v>10</v>
      </c>
      <c r="O510" t="s">
        <v>10</v>
      </c>
      <c r="P510" t="s">
        <v>10</v>
      </c>
      <c r="Q510" t="s">
        <v>10</v>
      </c>
      <c r="T510" s="31" t="s">
        <v>2960</v>
      </c>
    </row>
    <row r="511" spans="1:20" x14ac:dyDescent="0.35">
      <c r="A511" s="34" t="s">
        <v>2959</v>
      </c>
      <c r="B511" s="2">
        <v>2</v>
      </c>
      <c r="C511" t="s">
        <v>180</v>
      </c>
      <c r="D511" t="s">
        <v>2950</v>
      </c>
      <c r="E511" t="s">
        <v>3</v>
      </c>
      <c r="F511" t="s">
        <v>2958</v>
      </c>
      <c r="G511" t="s">
        <v>2957</v>
      </c>
      <c r="H511" s="32">
        <v>2750</v>
      </c>
      <c r="I511" s="33">
        <v>0.125</v>
      </c>
      <c r="J511" s="32">
        <f t="shared" si="7"/>
        <v>2406.25</v>
      </c>
      <c r="K511" s="3">
        <v>0.1</v>
      </c>
      <c r="L511" s="2">
        <v>5</v>
      </c>
      <c r="M511" t="s">
        <v>9</v>
      </c>
      <c r="N511" t="s">
        <v>10</v>
      </c>
      <c r="O511" t="s">
        <v>10</v>
      </c>
      <c r="P511" t="s">
        <v>10</v>
      </c>
      <c r="Q511" t="s">
        <v>10</v>
      </c>
      <c r="T511" s="31" t="s">
        <v>2956</v>
      </c>
    </row>
    <row r="512" spans="1:20" x14ac:dyDescent="0.35">
      <c r="A512" s="34" t="s">
        <v>2955</v>
      </c>
      <c r="B512" s="2">
        <v>2</v>
      </c>
      <c r="C512" t="s">
        <v>180</v>
      </c>
      <c r="D512" t="s">
        <v>2950</v>
      </c>
      <c r="E512" t="s">
        <v>3</v>
      </c>
      <c r="F512" t="s">
        <v>2954</v>
      </c>
      <c r="G512" t="s">
        <v>2953</v>
      </c>
      <c r="H512" s="32">
        <v>8250</v>
      </c>
      <c r="I512" s="33">
        <v>0.125</v>
      </c>
      <c r="J512" s="32">
        <f t="shared" si="7"/>
        <v>7218.75</v>
      </c>
      <c r="K512" s="3">
        <v>0.106</v>
      </c>
      <c r="L512" s="2">
        <v>5</v>
      </c>
      <c r="M512" t="s">
        <v>9</v>
      </c>
      <c r="N512" t="s">
        <v>10</v>
      </c>
      <c r="O512" t="s">
        <v>10</v>
      </c>
      <c r="P512" t="s">
        <v>10</v>
      </c>
      <c r="Q512" t="s">
        <v>10</v>
      </c>
      <c r="T512" s="31" t="s">
        <v>2952</v>
      </c>
    </row>
    <row r="513" spans="1:20" x14ac:dyDescent="0.35">
      <c r="A513" s="34" t="s">
        <v>2951</v>
      </c>
      <c r="B513" s="2">
        <v>2</v>
      </c>
      <c r="C513" t="s">
        <v>180</v>
      </c>
      <c r="D513" t="s">
        <v>2950</v>
      </c>
      <c r="E513" t="s">
        <v>3</v>
      </c>
      <c r="F513" t="s">
        <v>2949</v>
      </c>
      <c r="G513" t="s">
        <v>2948</v>
      </c>
      <c r="H513" s="32">
        <v>16500</v>
      </c>
      <c r="I513" s="33">
        <v>0.125</v>
      </c>
      <c r="J513" s="32">
        <f t="shared" si="7"/>
        <v>14437.5</v>
      </c>
      <c r="K513" s="3">
        <v>9.2999999999999999E-2</v>
      </c>
      <c r="L513" s="2">
        <v>4</v>
      </c>
      <c r="M513" t="s">
        <v>9</v>
      </c>
      <c r="N513" t="s">
        <v>10</v>
      </c>
      <c r="O513" t="s">
        <v>10</v>
      </c>
      <c r="P513" t="s">
        <v>10</v>
      </c>
      <c r="Q513" t="s">
        <v>10</v>
      </c>
      <c r="T513" s="31" t="s">
        <v>2947</v>
      </c>
    </row>
    <row r="514" spans="1:20" x14ac:dyDescent="0.35">
      <c r="A514" s="34" t="s">
        <v>2946</v>
      </c>
      <c r="B514" s="2">
        <v>11</v>
      </c>
      <c r="C514" t="s">
        <v>105</v>
      </c>
      <c r="D514" t="s">
        <v>2912</v>
      </c>
      <c r="E514" t="s">
        <v>3</v>
      </c>
      <c r="F514" t="s">
        <v>2945</v>
      </c>
      <c r="G514" t="s">
        <v>2944</v>
      </c>
      <c r="H514" s="32">
        <v>95600</v>
      </c>
      <c r="I514" s="33">
        <v>0.17499999999999999</v>
      </c>
      <c r="J514" s="32">
        <f t="shared" ref="J514:J524" si="8">SUM(H514-H514*I514)</f>
        <v>78870</v>
      </c>
      <c r="K514" s="3">
        <v>0.60899999999999999</v>
      </c>
      <c r="L514" s="2">
        <v>9</v>
      </c>
      <c r="M514" t="s">
        <v>9</v>
      </c>
      <c r="N514" t="s">
        <v>10</v>
      </c>
      <c r="O514" t="s">
        <v>10</v>
      </c>
      <c r="P514" t="s">
        <v>10</v>
      </c>
      <c r="Q514" t="s">
        <v>10</v>
      </c>
      <c r="T514" s="31" t="s">
        <v>2943</v>
      </c>
    </row>
    <row r="515" spans="1:20" x14ac:dyDescent="0.35">
      <c r="A515" s="34" t="s">
        <v>2942</v>
      </c>
      <c r="B515" s="2">
        <v>11</v>
      </c>
      <c r="C515" t="s">
        <v>105</v>
      </c>
      <c r="D515" t="s">
        <v>2912</v>
      </c>
      <c r="E515" t="s">
        <v>3</v>
      </c>
      <c r="F515" t="s">
        <v>2941</v>
      </c>
      <c r="G515" t="s">
        <v>2940</v>
      </c>
      <c r="H515" s="32">
        <v>50900</v>
      </c>
      <c r="I515" s="33">
        <v>0.17499999999999999</v>
      </c>
      <c r="J515" s="32">
        <f t="shared" si="8"/>
        <v>41992.5</v>
      </c>
      <c r="K515" s="3">
        <v>0.41199999999999998</v>
      </c>
      <c r="L515" s="2">
        <v>9</v>
      </c>
      <c r="M515" t="s">
        <v>9</v>
      </c>
      <c r="N515" t="s">
        <v>10</v>
      </c>
      <c r="O515" t="s">
        <v>10</v>
      </c>
      <c r="P515" t="s">
        <v>10</v>
      </c>
      <c r="Q515" t="s">
        <v>10</v>
      </c>
      <c r="T515" s="31" t="s">
        <v>2939</v>
      </c>
    </row>
    <row r="516" spans="1:20" x14ac:dyDescent="0.35">
      <c r="A516" s="34" t="s">
        <v>2938</v>
      </c>
      <c r="B516" s="2">
        <v>11</v>
      </c>
      <c r="C516" t="s">
        <v>105</v>
      </c>
      <c r="D516" t="s">
        <v>2912</v>
      </c>
      <c r="E516" t="s">
        <v>3</v>
      </c>
      <c r="F516" t="s">
        <v>2923</v>
      </c>
      <c r="G516" t="s">
        <v>2922</v>
      </c>
      <c r="H516" s="32">
        <v>20250</v>
      </c>
      <c r="I516" s="33">
        <v>0.17499999999999999</v>
      </c>
      <c r="J516" s="32">
        <f t="shared" si="8"/>
        <v>16706.25</v>
      </c>
      <c r="K516" s="3">
        <v>0.11600000000000001</v>
      </c>
      <c r="L516" s="2">
        <v>9</v>
      </c>
      <c r="M516" t="s">
        <v>9</v>
      </c>
      <c r="N516" t="s">
        <v>10</v>
      </c>
      <c r="O516" t="s">
        <v>10</v>
      </c>
      <c r="P516" t="s">
        <v>10</v>
      </c>
      <c r="Q516" t="s">
        <v>10</v>
      </c>
      <c r="T516" s="31" t="s">
        <v>2937</v>
      </c>
    </row>
    <row r="517" spans="1:20" x14ac:dyDescent="0.35">
      <c r="A517" s="34" t="s">
        <v>2936</v>
      </c>
      <c r="B517" s="2">
        <v>11</v>
      </c>
      <c r="C517" t="s">
        <v>105</v>
      </c>
      <c r="D517" t="s">
        <v>2912</v>
      </c>
      <c r="E517" t="s">
        <v>3</v>
      </c>
      <c r="F517" t="s">
        <v>2935</v>
      </c>
      <c r="G517" t="s">
        <v>2934</v>
      </c>
      <c r="H517" s="32">
        <v>50600</v>
      </c>
      <c r="I517" s="33">
        <v>0.17499999999999999</v>
      </c>
      <c r="J517" s="32">
        <f t="shared" si="8"/>
        <v>41745</v>
      </c>
      <c r="K517" s="3">
        <v>0.28699999999999998</v>
      </c>
      <c r="L517" s="2">
        <v>9</v>
      </c>
      <c r="M517" t="s">
        <v>9</v>
      </c>
      <c r="N517" t="s">
        <v>10</v>
      </c>
      <c r="O517" t="s">
        <v>10</v>
      </c>
      <c r="P517" t="s">
        <v>9</v>
      </c>
      <c r="Q517" t="s">
        <v>10</v>
      </c>
      <c r="T517" s="31" t="s">
        <v>2933</v>
      </c>
    </row>
    <row r="518" spans="1:20" x14ac:dyDescent="0.35">
      <c r="A518" s="34" t="s">
        <v>2932</v>
      </c>
      <c r="B518" s="2">
        <v>11</v>
      </c>
      <c r="C518" t="s">
        <v>105</v>
      </c>
      <c r="D518" t="s">
        <v>2912</v>
      </c>
      <c r="E518" t="s">
        <v>3</v>
      </c>
      <c r="F518" t="s">
        <v>2931</v>
      </c>
      <c r="G518" t="s">
        <v>2930</v>
      </c>
      <c r="H518" s="32">
        <v>137260</v>
      </c>
      <c r="I518" s="33">
        <v>0.17499999999999999</v>
      </c>
      <c r="J518" s="32">
        <f t="shared" si="8"/>
        <v>113239.5</v>
      </c>
      <c r="K518" s="3">
        <v>0.40600000000000003</v>
      </c>
      <c r="L518" s="2">
        <v>8</v>
      </c>
      <c r="M518" t="s">
        <v>9</v>
      </c>
      <c r="N518" t="s">
        <v>10</v>
      </c>
      <c r="O518" t="s">
        <v>10</v>
      </c>
      <c r="P518" t="s">
        <v>10</v>
      </c>
      <c r="Q518" t="s">
        <v>10</v>
      </c>
      <c r="T518" s="31" t="s">
        <v>2929</v>
      </c>
    </row>
    <row r="519" spans="1:20" x14ac:dyDescent="0.35">
      <c r="A519" s="34" t="s">
        <v>2928</v>
      </c>
      <c r="B519" s="2">
        <v>11</v>
      </c>
      <c r="C519" t="s">
        <v>105</v>
      </c>
      <c r="D519" t="s">
        <v>2912</v>
      </c>
      <c r="E519" t="s">
        <v>3</v>
      </c>
      <c r="F519" t="s">
        <v>2927</v>
      </c>
      <c r="G519" t="s">
        <v>2926</v>
      </c>
      <c r="H519" s="32">
        <v>80400</v>
      </c>
      <c r="I519" s="33">
        <v>0.17499999999999999</v>
      </c>
      <c r="J519" s="32">
        <f t="shared" si="8"/>
        <v>66330</v>
      </c>
      <c r="K519" s="3">
        <v>0.41499999999999998</v>
      </c>
      <c r="L519" s="2">
        <v>7</v>
      </c>
      <c r="M519" t="s">
        <v>9</v>
      </c>
      <c r="N519" t="s">
        <v>10</v>
      </c>
      <c r="O519" t="s">
        <v>10</v>
      </c>
      <c r="P519" t="s">
        <v>10</v>
      </c>
      <c r="Q519" t="s">
        <v>10</v>
      </c>
      <c r="T519" s="31" t="s">
        <v>2925</v>
      </c>
    </row>
    <row r="520" spans="1:20" x14ac:dyDescent="0.35">
      <c r="A520" s="34" t="s">
        <v>2924</v>
      </c>
      <c r="B520" s="2">
        <v>11</v>
      </c>
      <c r="C520" t="s">
        <v>105</v>
      </c>
      <c r="D520" t="s">
        <v>2912</v>
      </c>
      <c r="E520" t="s">
        <v>3</v>
      </c>
      <c r="F520" t="s">
        <v>2923</v>
      </c>
      <c r="G520" t="s">
        <v>2922</v>
      </c>
      <c r="H520" s="32">
        <v>27475</v>
      </c>
      <c r="I520" s="33">
        <v>0.17499999999999999</v>
      </c>
      <c r="J520" s="32">
        <f t="shared" si="8"/>
        <v>22666.875</v>
      </c>
      <c r="K520" s="3">
        <v>0.16800000000000001</v>
      </c>
      <c r="L520" s="2">
        <v>7</v>
      </c>
      <c r="M520" t="s">
        <v>9</v>
      </c>
      <c r="N520" t="s">
        <v>10</v>
      </c>
      <c r="O520" t="s">
        <v>10</v>
      </c>
      <c r="P520" t="s">
        <v>10</v>
      </c>
      <c r="Q520" t="s">
        <v>10</v>
      </c>
      <c r="T520" s="31" t="s">
        <v>2921</v>
      </c>
    </row>
    <row r="521" spans="1:20" x14ac:dyDescent="0.35">
      <c r="A521" s="34" t="s">
        <v>2920</v>
      </c>
      <c r="B521" s="2">
        <v>11</v>
      </c>
      <c r="C521" t="s">
        <v>105</v>
      </c>
      <c r="D521" t="s">
        <v>2912</v>
      </c>
      <c r="E521" t="s">
        <v>3</v>
      </c>
      <c r="F521" t="s">
        <v>2919</v>
      </c>
      <c r="G521" t="s">
        <v>2918</v>
      </c>
      <c r="H521" s="32">
        <v>32000</v>
      </c>
      <c r="I521" s="33">
        <v>0.17499999999999999</v>
      </c>
      <c r="J521" s="32">
        <f t="shared" si="8"/>
        <v>26400</v>
      </c>
      <c r="K521" s="3">
        <v>8.8999999999999996E-2</v>
      </c>
      <c r="L521" s="2">
        <v>7</v>
      </c>
      <c r="M521" t="s">
        <v>9</v>
      </c>
      <c r="N521" t="s">
        <v>10</v>
      </c>
      <c r="O521" t="s">
        <v>10</v>
      </c>
      <c r="P521" t="s">
        <v>10</v>
      </c>
      <c r="Q521" t="s">
        <v>10</v>
      </c>
      <c r="T521" s="31" t="s">
        <v>2917</v>
      </c>
    </row>
    <row r="522" spans="1:20" x14ac:dyDescent="0.35">
      <c r="A522" s="34" t="s">
        <v>2916</v>
      </c>
      <c r="B522" s="2">
        <v>11</v>
      </c>
      <c r="C522" t="s">
        <v>105</v>
      </c>
      <c r="D522" t="s">
        <v>2912</v>
      </c>
      <c r="E522" t="s">
        <v>3</v>
      </c>
      <c r="F522" t="s">
        <v>2915</v>
      </c>
      <c r="G522" t="s">
        <v>2914</v>
      </c>
      <c r="H522" s="32">
        <v>7300</v>
      </c>
      <c r="I522" s="33">
        <v>0.17499999999999999</v>
      </c>
      <c r="J522" s="32">
        <f t="shared" si="8"/>
        <v>6022.5</v>
      </c>
      <c r="K522" s="3">
        <v>4.2000000000000003E-2</v>
      </c>
      <c r="L522" s="2">
        <v>4</v>
      </c>
      <c r="M522" t="s">
        <v>9</v>
      </c>
      <c r="N522" t="s">
        <v>10</v>
      </c>
      <c r="O522" t="s">
        <v>10</v>
      </c>
      <c r="P522" t="s">
        <v>10</v>
      </c>
      <c r="Q522" t="s">
        <v>10</v>
      </c>
      <c r="T522" s="31" t="s">
        <v>1419</v>
      </c>
    </row>
    <row r="523" spans="1:20" x14ac:dyDescent="0.35">
      <c r="A523" s="34" t="s">
        <v>2913</v>
      </c>
      <c r="B523" s="2">
        <v>11</v>
      </c>
      <c r="C523" t="s">
        <v>105</v>
      </c>
      <c r="D523" t="s">
        <v>2912</v>
      </c>
      <c r="E523" t="s">
        <v>3</v>
      </c>
      <c r="F523" t="s">
        <v>2911</v>
      </c>
      <c r="G523" t="s">
        <v>2910</v>
      </c>
      <c r="H523" s="32">
        <v>20580</v>
      </c>
      <c r="I523" s="33">
        <v>0.17499999999999999</v>
      </c>
      <c r="J523" s="32">
        <f t="shared" si="8"/>
        <v>16978.5</v>
      </c>
      <c r="K523" s="3">
        <v>8.7999999999999995E-2</v>
      </c>
      <c r="L523" s="2">
        <v>4</v>
      </c>
      <c r="M523" t="s">
        <v>9</v>
      </c>
      <c r="N523" t="s">
        <v>10</v>
      </c>
      <c r="O523" t="s">
        <v>10</v>
      </c>
      <c r="P523" t="s">
        <v>10</v>
      </c>
      <c r="Q523" t="s">
        <v>10</v>
      </c>
      <c r="T523" s="31"/>
    </row>
    <row r="524" spans="1:20" ht="15" thickBot="1" x14ac:dyDescent="0.4">
      <c r="A524" s="11" t="s">
        <v>2909</v>
      </c>
      <c r="B524" s="26">
        <v>7</v>
      </c>
      <c r="C524" s="27" t="s">
        <v>2908</v>
      </c>
      <c r="D524" s="27" t="s">
        <v>2907</v>
      </c>
      <c r="E524" s="27" t="s">
        <v>3</v>
      </c>
      <c r="F524" s="27" t="s">
        <v>2906</v>
      </c>
      <c r="G524" s="27" t="s">
        <v>2905</v>
      </c>
      <c r="H524" s="29">
        <v>184705</v>
      </c>
      <c r="I524" s="30">
        <v>0.2</v>
      </c>
      <c r="J524" s="29">
        <f t="shared" si="8"/>
        <v>147764</v>
      </c>
      <c r="K524" s="28">
        <v>0.80200000000000005</v>
      </c>
      <c r="L524" s="26">
        <v>7</v>
      </c>
      <c r="M524" s="27" t="s">
        <v>9</v>
      </c>
      <c r="N524" s="27" t="s">
        <v>10</v>
      </c>
      <c r="O524" s="27" t="s">
        <v>10</v>
      </c>
      <c r="P524" s="27" t="s">
        <v>10</v>
      </c>
      <c r="Q524" s="27" t="s">
        <v>10</v>
      </c>
      <c r="R524" s="27"/>
      <c r="S524" s="26"/>
      <c r="T524" s="25" t="s">
        <v>2904</v>
      </c>
    </row>
    <row r="525" spans="1:20" ht="15" thickTop="1" x14ac:dyDescent="0.35">
      <c r="C525" s="12">
        <f>COUNTA(_xlfn.UNIQUE(D2:D524))</f>
        <v>106</v>
      </c>
      <c r="D525" s="12" t="s">
        <v>80</v>
      </c>
      <c r="H525" s="21">
        <f>SUM(H2:H524)</f>
        <v>31981175.870000001</v>
      </c>
      <c r="J525" s="21">
        <f>SUM(J2:J524)</f>
        <v>26461766.1745</v>
      </c>
    </row>
  </sheetData>
  <autoFilter ref="A1:T1" xr:uid="{2CF2FEE6-6B70-4C5D-BA05-48B5C9F0C2A3}">
    <sortState xmlns:xlrd2="http://schemas.microsoft.com/office/spreadsheetml/2017/richdata2" ref="A2:T1218">
      <sortCondition ref="E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KYTC_LARP FY2026 ALL 112025</vt:lpstr>
      <vt:lpstr>KYTC_LARP FY26 COUNTIES 112025</vt:lpstr>
      <vt:lpstr>KYTC_LARP FY2026 CITIES</vt:lpstr>
      <vt:lpstr>'KYTC_LARP FY2026 ALL 112025'!_FilterDatabase</vt:lpstr>
      <vt:lpstr>'KYTC_LARP FY2026 CITIES'!_FilterDatabase</vt:lpstr>
      <vt:lpstr>'KYTC_LARP FY26 COUNTIES 112025'!_FilterDatabase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Christie J (KYTC)</dc:creator>
  <cp:lastModifiedBy>Ross, Christie J (KYTC)</cp:lastModifiedBy>
  <dcterms:created xsi:type="dcterms:W3CDTF">2025-11-20T18:04:03Z</dcterms:created>
  <dcterms:modified xsi:type="dcterms:W3CDTF">2025-12-18T17:37:52Z</dcterms:modified>
</cp:coreProperties>
</file>